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10.02.2025\"/>
    </mc:Choice>
  </mc:AlternateContent>
  <bookViews>
    <workbookView xWindow="0" yWindow="0" windowWidth="0" windowHeight="0"/>
  </bookViews>
  <sheets>
    <sheet name="Rekapitulace" sheetId="6" r:id="rId1"/>
    <sheet name="I. ETAPASO 101" sheetId="2" r:id="rId2"/>
    <sheet name="I. ETAPASO 301" sheetId="3" r:id="rId3"/>
    <sheet name="I. ETAPASO 401" sheetId="4" r:id="rId4"/>
    <sheet name="I. ETAPAVRN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9"/>
  <c r="O28"/>
  <c r="I28"/>
  <c r="O25"/>
  <c r="I25"/>
  <c r="O22"/>
  <c r="I22"/>
  <c r="O19"/>
  <c r="I19"/>
  <c r="O16"/>
  <c r="I16"/>
  <c r="O13"/>
  <c r="I13"/>
  <c r="O10"/>
  <c r="I10"/>
  <c i="4" r="I3"/>
  <c r="I62"/>
  <c r="O63"/>
  <c r="I63"/>
  <c r="I23"/>
  <c r="O59"/>
  <c r="I59"/>
  <c r="O56"/>
  <c r="I56"/>
  <c r="O53"/>
  <c r="I53"/>
  <c r="O49"/>
  <c r="I49"/>
  <c r="O45"/>
  <c r="I45"/>
  <c r="O42"/>
  <c r="I42"/>
  <c r="O39"/>
  <c r="I39"/>
  <c r="O36"/>
  <c r="I36"/>
  <c r="O33"/>
  <c r="I33"/>
  <c r="O30"/>
  <c r="I30"/>
  <c r="O27"/>
  <c r="I27"/>
  <c r="O24"/>
  <c r="I24"/>
  <c r="I16"/>
  <c r="O20"/>
  <c r="I20"/>
  <c r="O17"/>
  <c r="I17"/>
  <c r="I9"/>
  <c r="O13"/>
  <c r="I13"/>
  <c r="O10"/>
  <c r="I10"/>
  <c i="3" r="I3"/>
  <c r="I32"/>
  <c r="O33"/>
  <c r="I33"/>
  <c r="I27"/>
  <c r="O28"/>
  <c r="I28"/>
  <c r="I14"/>
  <c r="O23"/>
  <c r="I23"/>
  <c r="O19"/>
  <c r="I19"/>
  <c r="O15"/>
  <c r="I15"/>
  <c r="I9"/>
  <c r="O10"/>
  <c r="I10"/>
  <c i="2" r="I3"/>
  <c r="I198"/>
  <c r="O199"/>
  <c r="I199"/>
  <c r="I181"/>
  <c r="O194"/>
  <c r="I194"/>
  <c r="O190"/>
  <c r="I190"/>
  <c r="O186"/>
  <c r="I186"/>
  <c r="O182"/>
  <c r="I182"/>
  <c r="I168"/>
  <c r="O178"/>
  <c r="I178"/>
  <c r="O175"/>
  <c r="I175"/>
  <c r="O172"/>
  <c r="I172"/>
  <c r="O169"/>
  <c r="I169"/>
  <c r="I127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I118"/>
  <c r="O123"/>
  <c r="I123"/>
  <c r="O119"/>
  <c r="I119"/>
  <c r="I106"/>
  <c r="O114"/>
  <c r="I114"/>
  <c r="O110"/>
  <c r="I110"/>
  <c r="O107"/>
  <c r="I107"/>
  <c r="I34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<sst xmlns="http://schemas.openxmlformats.org/spreadsheetml/2006/main">
  <si>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</si>
  <si>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</si>
  <si>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</si>
  <si>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51_2024_1 - DPS komunikace Ke Gruntě a Vavřinecká - ETAPA I.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</si>
  <si>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</si>
  <si>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</si>
  <si>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</si>
  <si>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</si>
  <si>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</si>
  <si>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</si>
  <si>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</si>
  <si>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</si>
  <si>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</si>
  <si>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301</t>
  </si>
  <si>
    <t>Dešťová kanalizace</t>
  </si>
  <si>
    <t>SO 401</t>
  </si>
  <si>
    <t>Veřejné osvětlení</t>
  </si>
  <si>
    <t>VRN</t>
  </si>
  <si>
    <t>Soupis prací objektu</t>
  </si>
  <si>
    <t>S</t>
  </si>
  <si>
    <t>Stavba:</t>
  </si>
  <si>
    <t>51_2024_1</t>
  </si>
  <si>
    <t>DPS komunikace Ke Gruntě a Vavřinecká - ETAPA I.</t>
  </si>
  <si>
    <t>O</t>
  </si>
  <si>
    <t>Objekt:</t>
  </si>
  <si>
    <t>I.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</si>
  <si>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</si>
  <si>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</si>
  <si>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</si>
  <si>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</si>
  <si>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</si>
  <si>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</si>
  <si>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</si>
  <si>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</si>
  <si>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</si>
  <si>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</si>
  <si>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</si>
  <si>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</si>
  <si>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</si>
  <si>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</si>
  <si>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</si>
  <si>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Zemní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</si>
  <si>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</si>
  <si>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</si>
  <si>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</si>
  <si>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</si>
  <si>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</si>
  <si>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</si>
  <si>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</si>
  <si>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</si>
  <si>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1544*0,05*2,4 185.280000 = 185,28000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</si>
  <si>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</si>
  <si>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</si>
  <si>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</si>
  <si>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</si>
  <si>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595,0*0,15*2,0 178.500000 = 178,50000 [A]</t>
  </si>
  <si>
    <t>Položka zahrnuje:
- veškeré poplatky majiteli zemníku související s nákupem zeminy (nikoliv s otvírkou zemníku)
Položka nezahrnuje:
- x</t>
  </si>
  <si>
    <t>015111</t>
  </si>
  <si>
    <t>POPLATKY ZA LIKVIDACI ODPADŮ NEKONTAMINOVANÝCH - ZEMINA</t>
  </si>
  <si>
    <t>136,05*1,85 251.692500 = 251,69250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</si>
  <si>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</si>
  <si>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</si>
  <si>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 xml:space="preserve">POPLATKY ZA LIKVIDACI ODPADŮ NEKONTAMINOVANÝCH - 17 05 04  VYTĚŽENÉ ZEMINY A HORNINY NESPLŇUJÍCÍ LIMITNÍ HODNOTY PRO ZASYPÁVÁNÍ</t>
  </si>
  <si>
    <t>dle pol.č. 122838 : 810,8508*1,85 1500.073980 = 1500,07398 [A]</t>
  </si>
  <si>
    <t>015140</t>
  </si>
  <si>
    <t>POPLATKY ZA LIKVIDACI ODPADŮ NEKONTAMINOVANÝCH - BETON</t>
  </si>
  <si>
    <t>stávající betonová dlažba : 3,8*2,5
obruby : (38*0,25*0,15)*2,5
stáv. plochy z betonu : 3,5*2,5 21.812500 = 21,81250 [A]</t>
  </si>
  <si>
    <t>015330</t>
  </si>
  <si>
    <t xml:space="preserve">POPLATKY ZA LIKVIDACI ODPADŮ NEKONTAMINOVANÝCH - 17 05 04  KAMENNÁ SUŤ</t>
  </si>
  <si>
    <t>60,0*0,1*1,85 11.100000 = 11,10000 [A]</t>
  </si>
  <si>
    <t>1</t>
  </si>
  <si>
    <t>113188</t>
  </si>
  <si>
    <t>ODSTRANĚNÍ KRYTU ZPEVNĚNÝCH PLOCH Z DLAŽDIC, ODVOZ DO 20KM</t>
  </si>
  <si>
    <t>M3</t>
  </si>
  <si>
    <t>stávající betonová dlažba : 38*0,1 3.800000 = 3,80000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</si>
  <si>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</si>
  <si>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11318B</t>
  </si>
  <si>
    <t>ODSTRANĚNÍ KRYTU ZPEVNĚNÝCH PLOCH Z DLAŽDIC - DOPRAVA</t>
  </si>
  <si>
    <t>tkm</t>
  </si>
  <si>
    <t>stávající betonová dlažba : 38,0*0,1*2,5*10 95.000000 = 95,00000 [A]</t>
  </si>
  <si>
    <t>Položka zahrnuje:
- samostatnou dopravu suti a vybouraných hmot.
Položka nezahrnuje:
- x
Způsob měření:
- množství se určí jako součin hmotnosti [t] a požadované vzdálenosti [km].</t>
  </si>
  <si>
    <t>113328</t>
  </si>
  <si>
    <t>ODSTRANĚNÍ PODKLADŮ ZPEVNĚNÝCH PLOCH Z KAMENIVA NESTMEL, ODVOZ DO 20KM</t>
  </si>
  <si>
    <t>60,0*0,1 6.000000 = 6,00000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</si>
  <si>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</si>
  <si>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</si>
  <si>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</si>
  <si>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60,0*0,1*1,85*10 111.000000 = 111,00000 [A]</t>
  </si>
  <si>
    <t>113358</t>
  </si>
  <si>
    <t>ODSTRAN PODKLADU ZPEVNĚNÝCH PLOCH Z BETONU, ODVOZ DO 20KM</t>
  </si>
  <si>
    <t>stáv. plochy z betonu : 35*0,1 3.500000 = 3,50000 [A]</t>
  </si>
  <si>
    <t>11335B</t>
  </si>
  <si>
    <t>ODSTRANĚNÍ PODKLADU ZPEVNĚNÝCH PLOCH Z BETONU - DOPRAVA</t>
  </si>
  <si>
    <t>stáv. plochy z betonu : 35*0,1*2,5*10 87.500000 = 87,50000 [A]</t>
  </si>
  <si>
    <t>113524</t>
  </si>
  <si>
    <t>ODSTRANĚNÍ CHODNÍKOVÝCH A SILNIČNÍCH OBRUBNÍKŮ BETONOVÝCH, ODVOZ DO 5KM</t>
  </si>
  <si>
    <t>M</t>
  </si>
  <si>
    <t>38 38.000000 = 38,00000 [A]</t>
  </si>
  <si>
    <t>11352B</t>
  </si>
  <si>
    <t>ODSTRANĚNÍ CHODNÍKOVÝCH A SILNIČNÍCH OBRUBNÍKŮ BETONOVÝCH - DOPRAVA</t>
  </si>
  <si>
    <t>((38*0,25*0,15)*2,5)*25 89.062500 = 89,06250 [A]</t>
  </si>
  <si>
    <t>113728</t>
  </si>
  <si>
    <t>FRÉZOVÁNÍ ZPEVNĚNÝCH PLOCH ASFALTOVÝCH, ODVOZ DO 20KM</t>
  </si>
  <si>
    <t>stávající zničená cesta : 1544*0,05 77.200000 = 77,20000 [A]</t>
  </si>
  <si>
    <t>11372B</t>
  </si>
  <si>
    <t>FRÉZOVÁNÍ ZPEVNĚNÝCH PLOCH ASFALTOVÝCH - DOPRAVA</t>
  </si>
  <si>
    <t>stávající zničená cesta : (1544,0*0,05)*2,4*10 1852.800000 = 1852,80000 [A]</t>
  </si>
  <si>
    <t>121108</t>
  </si>
  <si>
    <t>SEJMUTÍ ORNICE NEBO LESNÍ PŮDY S ODVOZEM DO 20KM</t>
  </si>
  <si>
    <t>907*0,15 136.050000 = 136,05000 [A]</t>
  </si>
  <si>
    <t xml:space="preserve"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</si>
  <si>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</si>
  <si>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</si>
  <si>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</si>
  <si>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907,0*0,15*10 1360.500000 = 1360,50000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</si>
  <si>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</si>
  <si>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</si>
  <si>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</si>
  <si>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595*0,15
komunikace : 1069,5*0,29
sanace - komunikace : 1069,5*0,3
chodník : 47,1*0,24
chodník - pás pro nevidomé : 1,82*0,24
park. stání z veget. dlažby : 148,0*0,45
kamenné povrchy z žuly : 23,5*0,45
štěrk. krajnice : 8,4*0,2 810.850800 = 810,85080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</si>
  <si>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</si>
  <si>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</si>
  <si>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</si>
  <si>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810,8508*10 8108.508000 = 8108,50800 [A]</t>
  </si>
  <si>
    <t>18120</t>
  </si>
  <si>
    <t>ÚPRAVA PLÁNĚ SE ZHUTNĚNÍM V HORNINĚ TŘ. II</t>
  </si>
  <si>
    <t>M2</t>
  </si>
  <si>
    <t>vegetační úpravy : 595
komunikace : 1069,5
chodník : 47,1
chodník - pás pro nevidomé : 1,82
park. stání z veget. dlažby : 148,0
kamenné povrchy z žuly : 23,5
štěrk. krajnice : 8,4 1893.320000 = 1893,32000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</si>
  <si>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</si>
  <si>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</si>
  <si>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</si>
  <si>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595,0 595.000000 = 595,00000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</si>
  <si>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</si>
  <si>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</si>
  <si>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</si>
  <si>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vegetační úpravy : 595 595.000000 = 595,00000 [A]</t>
  </si>
  <si>
    <t>Položka zahrnuje:
- dodání předepsané travní směsi, její výsev na ornici, zalévání, první pokosení, to vše bez ohledu na sklon terénu
Položka nezahrnuje:
- x</t>
  </si>
  <si>
    <t>184B27</t>
  </si>
  <si>
    <t>VYSAZOVÁNÍ STROMŮ LISTNATÝCH V KONTEJNERU OBVOD KMENE DO 20CM, PODCHOZÍ VÝŠ MIN 2,4M</t>
  </si>
  <si>
    <t>KUS</t>
  </si>
  <si>
    <t xml:space="preserve"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</si>
  <si>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2</t>
  </si>
  <si>
    <t>Základy a zvláštní zakládání</t>
  </si>
  <si>
    <t>212636</t>
  </si>
  <si>
    <t>TRATIVODY KOMPL Z TRUB Z PLAST HM DN DO 150MM, RÝHA TŘ II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</si>
  <si>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 ŠP fr. 0/22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</si>
  <si>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</si>
  <si>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</si>
  <si>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>MATERIÁL OBJ. HM. &gt; 1600 kg/m3;HUTNĚNÍ DLE ČSN 72 1006 (100%±S);CBR&gt;15 % V SOULADU S ČSN 73 6133)</t>
  </si>
  <si>
    <t>sanace - komunikace - ŠDa 0/125 : 1069,5*0,3 320.850000 = 320,85000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</si>
  <si>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</si>
  <si>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289971</t>
  </si>
  <si>
    <t>OPLÁŠTĚNÍ (ZPEVNĚNÍ) Z GEOTEXTILIE</t>
  </si>
  <si>
    <t>32,85*1,2 39.420000 = 39,42000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</si>
  <si>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</si>
  <si>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</si>
  <si>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</si>
  <si>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45152OA0</t>
  </si>
  <si>
    <t>PODKLADNÍ A VÝPLŇOVÉ VRSTVY Z KAMENIVA DRCENÉHO</t>
  </si>
  <si>
    <t>fr. 4/8:_x000d_
chodník : 47,1*0,03
chodník - pás pro nevidomé : 1,82*0,03
park. stání z veget. dlažby : 148,0*0,04
kamenné povrchy z žuly : 23,5*0,03 8.092600 = 8,09260 [A]</t>
  </si>
  <si>
    <t>466921OA0</t>
  </si>
  <si>
    <t>DLAŽBY VEGETAČNÍ Z BETONOVÝCH DLAŽDIC NA SUCHO</t>
  </si>
  <si>
    <t>park. stání z veget. dlažby : 148,0 148.000000 = 148,00000 [A]</t>
  </si>
  <si>
    <t>5</t>
  </si>
  <si>
    <t>Komunikace</t>
  </si>
  <si>
    <t>56143G</t>
  </si>
  <si>
    <t xml:space="preserve">SMĚSI Z KAMENIVA STMELENÉ CEMENTEM  SC C 8/10 TL. DO 150MM</t>
  </si>
  <si>
    <t>park. stání z veget. dlažby : 148,0
kamenné povrchy z žuly : 23,5 171.500000 = 171,50000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</si>
  <si>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</si>
  <si>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</si>
  <si>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</si>
  <si>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komunikace - ŠDb 0/32 : 1069,5 
chodník - ŠDb 0/32 : 47,1
chodník - pás pro nevidomé - ŠDb 0/32: 1,82 1118.420000 = 1118,42000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</si>
  <si>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</si>
  <si>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</si>
  <si>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</si>
  <si>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park. stání z veget. dlažby - ŠDb 0/32 : 148,0
kamenné povrchy z žuly - ŠDb 0/32 : 23,5 171.500000 = 171,50000 [A]</t>
  </si>
  <si>
    <t>56930</t>
  </si>
  <si>
    <t>ZPEVNĚNÍ KRAJNIC ZE ŠTĚRKODRTI</t>
  </si>
  <si>
    <t>štěrk. krajnice : 8,4*0,2 1.680000 = 1,68000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</si>
  <si>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</si>
  <si>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572214</t>
  </si>
  <si>
    <t>SPOJOVACÍ POSTŘIK Z MODIFIK EMULZE DO 0,5KG/M2</t>
  </si>
  <si>
    <t>komunikace : 1069,5 1069.500000 = 1069,50000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</si>
  <si>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</si>
  <si>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</si>
  <si>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</si>
  <si>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: 1069,50 1069.500000 = 1069,50000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</si>
  <si>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</si>
  <si>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</si>
  <si>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</si>
  <si>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58221</t>
  </si>
  <si>
    <t>DLÁŽDĚNÉ KRYTY Z DROBNÝCH KOSTEK DO LOŽE Z KAMENIVA</t>
  </si>
  <si>
    <t>kamenné povrchy z žuly : 23,5 23.500000 = 23,50000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</si>
  <si>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</si>
  <si>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582611</t>
  </si>
  <si>
    <t>KRYTY Z BETON DLAŽDIC SE ZÁMKEM ŠEDÝCH TL 60MM DO LOŽE Z KAM</t>
  </si>
  <si>
    <t>chodník : 47,1 47.100000 = 47,10000 [A]</t>
  </si>
  <si>
    <t>58261A</t>
  </si>
  <si>
    <t>KRYTY Z BETON DLAŽDIC SE ZÁMKEM BAREV RELIÉF TL 60MM DO LOŽE Z KAM</t>
  </si>
  <si>
    <t>chodník - pás pro nevidomé : 1,82 1.820000 = 1,82000 [A]</t>
  </si>
  <si>
    <t>8</t>
  </si>
  <si>
    <t>Trubní vedení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</si>
  <si>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</si>
  <si>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</si>
  <si>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</si>
  <si>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</si>
  <si>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</si>
  <si>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</si>
  <si>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</si>
  <si>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</si>
  <si>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89923</t>
  </si>
  <si>
    <t>VÝŠKOVÁ ÚPRAVA KRYCÍCH HRNCŮ</t>
  </si>
  <si>
    <t>91</t>
  </si>
  <si>
    <t>Doplňující práce na komunikaci</t>
  </si>
  <si>
    <t>914121</t>
  </si>
  <si>
    <t>DOPRAVNÍ ZNAČKY ZÁKLADNÍ VELIKOSTI OCELOVÉ FÓLIE TŘ 1 - DODÁVKA A MONTÁŽ</t>
  </si>
  <si>
    <t>IZ5a : 2
IZ5b : 2
IP11a : 2 6.000000 = 6,00000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</si>
  <si>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</si>
  <si>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</si>
  <si>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</si>
  <si>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</si>
  <si>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</si>
  <si>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</si>
  <si>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park. stání : 5,0*0,125*9 5.625000 = 5,62500 [A]</t>
  </si>
  <si>
    <t>Položka zahrnuje:
- dodání a pokládku nátěrového materiálu
- předznačení a reflexní úpravu
Položka nezahrnuje:
- x
Způsob měření:
- měří se pouze natíraná plocha</t>
  </si>
  <si>
    <t>917223</t>
  </si>
  <si>
    <t>SILNIČNÍ A CHODNÍKOVÉ OBRUBY Z BETONOVÝCH OBRUBNÍKŮ ŠÍŘ 100MM</t>
  </si>
  <si>
    <t>1000/100/250 : 820 820.000000 = 820,00000 [A]</t>
  </si>
  <si>
    <t>Položka zahrnuje:
- dodání a pokládku betonových obrubníků o rozměrech předepsaných zadávací dokumentací
- betonové lože i boční betonovou opěrku
Položka nezahrnuje:
- x</t>
  </si>
  <si>
    <t>96</t>
  </si>
  <si>
    <t>Bourání konstrukcí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</si>
  <si>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</si>
  <si>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</si>
  <si>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</si>
  <si>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Všeobecné konstrukce a práce</t>
  </si>
  <si>
    <t>45,43*1,2*1,0 = 54,51600 [A]_x000d_
 155,0*1,2*1,0 = 186,00000 [B]_x000d_
Celkové množství = 240,51600</t>
  </si>
  <si>
    <t>132838</t>
  </si>
  <si>
    <t>HLOUBENÍ RÝH ŠÍŘ DO 2M PAŽ I NEPAŽ TŘ. II, ODVOZ DO 20KM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</si>
  <si>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</si>
  <si>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13283B</t>
  </si>
  <si>
    <t>HLOUBENÍ RÝH ŠÍŘ DO 2M PAŽ I NEPAŽ TŘ. II - DOPRAVA</t>
  </si>
  <si>
    <t>45,43*1,2*1,0*10 = 545,16000 [A]_x000d_
 155,0*1,2*1,0*10 = 1860,00000 [B]_x000d_
Celkové množství = 2405,16000</t>
  </si>
  <si>
    <t>17581</t>
  </si>
  <si>
    <t>OBSYP POTRUBÍ A OBJEKTŮ Z NAKUPOVANÝCH MATERIÁLŮ</t>
  </si>
  <si>
    <t>45,43*1,2*0,9 = 49,06440 [A]_x000d_
 155,0*1,2*0,9 = 167,40000 [B]_x000d_
Celkové množství = 216,46440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</si>
  <si>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</si>
  <si>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45152</t>
  </si>
  <si>
    <t>lože pod potrubí 45,43*1,2*0,1 = 5,45160 [A]_x000d_
lože pod potrubí 155,0*1,2*0,1 = 18,60000 [B]_x000d_
Celkové množství = 24,05160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</si>
  <si>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</si>
  <si>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Potrubí</t>
  </si>
  <si>
    <t>87457</t>
  </si>
  <si>
    <t>POTRUBÍ Z TRUB PLASTOVÝCH ODPADNÍCH DN DO 500MM</t>
  </si>
  <si>
    <t>45,43 = 45,43000 [A]_x000d_
 155,0 = 155,00000 [B]_x000d_
Celkové množství = 200,43000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</si>
  <si>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</si>
  <si>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</si>
  <si>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</si>
  <si>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</si>
  <si>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</si>
  <si>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</si>
  <si>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</si>
  <si>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</si>
  <si>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</t>
  </si>
  <si>
    <t>Přidružená stavební výroba</t>
  </si>
  <si>
    <t>742511</t>
  </si>
  <si>
    <t>R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</si>
  <si>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</si>
  <si>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</si>
  <si>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</si>
  <si>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</si>
  <si>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</si>
  <si>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</si>
  <si>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</si>
  <si>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</si>
  <si>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</si>
  <si>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</si>
  <si>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</si>
  <si>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</si>
  <si>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</si>
  <si>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</si>
  <si>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</si>
  <si>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</si>
  <si>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</si>
  <si>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</si>
  <si>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</si>
  <si>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</si>
  <si>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</si>
  <si>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</si>
  <si>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</si>
  <si>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</si>
  <si>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</si>
  <si>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</si>
  <si>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4
Ocelový bezpaticový stožár K6-133/89/60 : 3 7.000000 = 7,00000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</si>
  <si>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</si>
  <si>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</si>
  <si>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</si>
  <si>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</si>
  <si>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</si>
  <si>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</si>
  <si>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</si>
  <si>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</si>
  <si>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</si>
  <si>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</si>
  <si>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</si>
  <si>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</si>
  <si>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</si>
  <si>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</si>
  <si>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</si>
  <si>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</si>
  <si>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</si>
  <si>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</si>
  <si>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Všeobecné práce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</si>
  <si>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</si>
  <si>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</si>
  <si>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</si>
  <si>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</si>
  <si>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</si>
  <si>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</si>
  <si>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</si>
  <si>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</si>
  <si>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</si>
  <si>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</si>
  <si>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</si>
  <si>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</si>
  <si>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</si>
  <si>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</si>
  <si>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</si>
  <si>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</si>
  <si>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</si>
  <si>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ANALÍZI RIZIK A PODMÍNEK VYJÁDŘENÍ KHS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</si>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</sst>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'I. ETAPASO 101'!I3</f>
        <v>0</v>
      </c>
      <c r="D10" s="9">
        <f>SUMIFS('I. ETAPASO 101'!O:O,'I. ETAPASO 101'!A:A,"P")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'I. ETAPASO 301'!I3</f>
        <v>0</v>
      </c>
      <c r="D11" s="9">
        <f>SUMIFS('I. ETAPASO 301'!O:O,'I. ETAPASO 301'!A:A,"P")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'I. ETAPASO 401'!I3</f>
        <v>0</v>
      </c>
      <c r="D12" s="9">
        <f>SUMIFS('I. ETAPASO 401'!O:O,'I. ETAPASO 401'!A:A,"P")</f>
        <v>0</v>
      </c>
      <c r="E12" s="9">
        <f>C12+D12</f>
        <v>0</v>
      </c>
    </row>
    <row r="13">
      <c r="A13" s="8" t="s">
        <v>17</v>
      </c>
      <c r="B13" s="8" t="s">
        <v>17</v>
      </c>
      <c r="C13" s="9">
        <f>'I. ETAPAVRN'!I3</f>
        <v>0</v>
      </c>
      <c r="D13" s="9">
        <f>SUMIFS('I. ETAPAVRN'!O:O,'I. ETAPAVRN'!A:A,"P")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18</v>
      </c>
      <c r="F2" s="15"/>
      <c r="G2" s="15"/>
      <c r="H2" s="15"/>
      <c r="I2" s="15"/>
      <c r="J2" s="17"/>
    </row>
    <row r="3">
      <c r="A3" s="3" t="s">
        <v>19</v>
      </c>
      <c r="B3" s="18" t="s">
        <v>20</v>
      </c>
      <c r="C3" s="19" t="s">
        <v>21</v>
      </c>
      <c r="D3" s="20"/>
      <c r="E3" s="21" t="s">
        <v>22</v>
      </c>
      <c r="F3" s="15"/>
      <c r="G3" s="15"/>
      <c r="H3" s="22" t="s">
        <v>11</v>
      </c>
      <c r="I3" s="23">
        <f>SUMIFS(I9:I201,A9:A201,"SD")</f>
        <v>0</v>
      </c>
      <c r="J3" s="17"/>
      <c r="O3">
        <v>0</v>
      </c>
      <c r="P3">
        <v>2</v>
      </c>
    </row>
    <row r="4">
      <c r="A4" s="3" t="s">
        <v>23</v>
      </c>
      <c r="B4" s="18" t="s">
        <v>24</v>
      </c>
      <c r="C4" s="19" t="s">
        <v>25</v>
      </c>
      <c r="D4" s="20"/>
      <c r="E4" s="21" t="s">
        <v>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26</v>
      </c>
      <c r="B5" s="18" t="s">
        <v>27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28</v>
      </c>
      <c r="B6" s="25" t="s">
        <v>29</v>
      </c>
      <c r="C6" s="7" t="s">
        <v>30</v>
      </c>
      <c r="D6" s="7" t="s">
        <v>31</v>
      </c>
      <c r="E6" s="7" t="s">
        <v>32</v>
      </c>
      <c r="F6" s="7" t="s">
        <v>33</v>
      </c>
      <c r="G6" s="7" t="s">
        <v>34</v>
      </c>
      <c r="H6" s="7" t="s">
        <v>35</v>
      </c>
      <c r="I6" s="7"/>
      <c r="J6" s="26" t="s">
        <v>36</v>
      </c>
    </row>
    <row r="7">
      <c r="A7" s="24"/>
      <c r="B7" s="25"/>
      <c r="C7" s="7"/>
      <c r="D7" s="7"/>
      <c r="E7" s="7"/>
      <c r="F7" s="7"/>
      <c r="G7" s="7"/>
      <c r="H7" s="7" t="s">
        <v>37</v>
      </c>
      <c r="I7" s="7" t="s">
        <v>38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39</v>
      </c>
      <c r="B9" s="30"/>
      <c r="C9" s="31" t="s">
        <v>40</v>
      </c>
      <c r="D9" s="32"/>
      <c r="E9" s="29" t="s">
        <v>41</v>
      </c>
      <c r="F9" s="32"/>
      <c r="G9" s="32"/>
      <c r="H9" s="32"/>
      <c r="I9" s="33">
        <f>SUMIFS(I10:I33,A10:A33,"P")</f>
        <v>0</v>
      </c>
      <c r="J9" s="34"/>
    </row>
    <row r="10">
      <c r="A10" s="35" t="s">
        <v>42</v>
      </c>
      <c r="B10" s="35">
        <v>1</v>
      </c>
      <c r="C10" s="36" t="s">
        <v>43</v>
      </c>
      <c r="D10" s="35" t="s">
        <v>44</v>
      </c>
      <c r="E10" s="37" t="s">
        <v>45</v>
      </c>
      <c r="F10" s="38" t="s">
        <v>46</v>
      </c>
      <c r="G10" s="39">
        <v>185.28</v>
      </c>
      <c r="H10" s="40">
        <v>0</v>
      </c>
      <c r="I10" s="41">
        <f>ROUND(G10*H10,P4)</f>
        <v>0</v>
      </c>
      <c r="J10" s="38" t="s">
        <v>47</v>
      </c>
      <c r="O10" s="42">
        <f>I10*0.21</f>
        <v>0</v>
      </c>
      <c r="P10">
        <v>3</v>
      </c>
    </row>
    <row r="11">
      <c r="A11" s="35" t="s">
        <v>48</v>
      </c>
      <c r="B11" s="43"/>
      <c r="C11" s="44"/>
      <c r="D11" s="44"/>
      <c r="E11" s="45" t="s">
        <v>44</v>
      </c>
      <c r="F11" s="44"/>
      <c r="G11" s="44"/>
      <c r="H11" s="44"/>
      <c r="I11" s="44"/>
      <c r="J11" s="46"/>
    </row>
    <row r="12" ht="30">
      <c r="A12" s="35" t="s">
        <v>49</v>
      </c>
      <c r="B12" s="43"/>
      <c r="C12" s="44"/>
      <c r="D12" s="44"/>
      <c r="E12" s="47" t="s">
        <v>50</v>
      </c>
      <c r="F12" s="44"/>
      <c r="G12" s="44"/>
      <c r="H12" s="44"/>
      <c r="I12" s="44"/>
      <c r="J12" s="46"/>
    </row>
    <row r="13" ht="75">
      <c r="A13" s="35" t="s">
        <v>51</v>
      </c>
      <c r="B13" s="43"/>
      <c r="C13" s="44"/>
      <c r="D13" s="44"/>
      <c r="E13" s="37" t="s">
        <v>52</v>
      </c>
      <c r="F13" s="44"/>
      <c r="G13" s="44"/>
      <c r="H13" s="44"/>
      <c r="I13" s="44"/>
      <c r="J13" s="46"/>
    </row>
    <row r="14">
      <c r="A14" s="35" t="s">
        <v>42</v>
      </c>
      <c r="B14" s="35">
        <v>2</v>
      </c>
      <c r="C14" s="36" t="s">
        <v>53</v>
      </c>
      <c r="D14" s="35" t="s">
        <v>44</v>
      </c>
      <c r="E14" s="37" t="s">
        <v>54</v>
      </c>
      <c r="F14" s="38" t="s">
        <v>46</v>
      </c>
      <c r="G14" s="39">
        <v>178.5</v>
      </c>
      <c r="H14" s="40">
        <v>0</v>
      </c>
      <c r="I14" s="41">
        <f>ROUND(G14*H14,P4)</f>
        <v>0</v>
      </c>
      <c r="J14" s="38" t="s">
        <v>47</v>
      </c>
      <c r="O14" s="42">
        <f>I14*0.21</f>
        <v>0</v>
      </c>
      <c r="P14">
        <v>3</v>
      </c>
    </row>
    <row r="15">
      <c r="A15" s="35" t="s">
        <v>48</v>
      </c>
      <c r="B15" s="43"/>
      <c r="C15" s="44"/>
      <c r="D15" s="44"/>
      <c r="E15" s="45" t="s">
        <v>44</v>
      </c>
      <c r="F15" s="44"/>
      <c r="G15" s="44"/>
      <c r="H15" s="44"/>
      <c r="I15" s="44"/>
      <c r="J15" s="46"/>
    </row>
    <row r="16" ht="30">
      <c r="A16" s="35" t="s">
        <v>49</v>
      </c>
      <c r="B16" s="43"/>
      <c r="C16" s="44"/>
      <c r="D16" s="44"/>
      <c r="E16" s="47" t="s">
        <v>55</v>
      </c>
      <c r="F16" s="44"/>
      <c r="G16" s="44"/>
      <c r="H16" s="44"/>
      <c r="I16" s="44"/>
      <c r="J16" s="46"/>
    </row>
    <row r="17" ht="75">
      <c r="A17" s="35" t="s">
        <v>51</v>
      </c>
      <c r="B17" s="43"/>
      <c r="C17" s="44"/>
      <c r="D17" s="44"/>
      <c r="E17" s="37" t="s">
        <v>56</v>
      </c>
      <c r="F17" s="44"/>
      <c r="G17" s="44"/>
      <c r="H17" s="44"/>
      <c r="I17" s="44"/>
      <c r="J17" s="46"/>
    </row>
    <row r="18">
      <c r="A18" s="35" t="s">
        <v>42</v>
      </c>
      <c r="B18" s="35">
        <v>3</v>
      </c>
      <c r="C18" s="36" t="s">
        <v>57</v>
      </c>
      <c r="D18" s="35" t="s">
        <v>44</v>
      </c>
      <c r="E18" s="37" t="s">
        <v>58</v>
      </c>
      <c r="F18" s="38" t="s">
        <v>46</v>
      </c>
      <c r="G18" s="39">
        <v>251.6925</v>
      </c>
      <c r="H18" s="40">
        <v>0</v>
      </c>
      <c r="I18" s="41">
        <f>ROUND(G18*H18,P4)</f>
        <v>0</v>
      </c>
      <c r="J18" s="38" t="s">
        <v>47</v>
      </c>
      <c r="O18" s="42">
        <f>I18*0.21</f>
        <v>0</v>
      </c>
      <c r="P18">
        <v>3</v>
      </c>
    </row>
    <row r="19">
      <c r="A19" s="35" t="s">
        <v>48</v>
      </c>
      <c r="B19" s="43"/>
      <c r="C19" s="44"/>
      <c r="D19" s="44"/>
      <c r="E19" s="45" t="s">
        <v>44</v>
      </c>
      <c r="F19" s="44"/>
      <c r="G19" s="44"/>
      <c r="H19" s="44"/>
      <c r="I19" s="44"/>
      <c r="J19" s="46"/>
    </row>
    <row r="20">
      <c r="A20" s="35" t="s">
        <v>49</v>
      </c>
      <c r="B20" s="43"/>
      <c r="C20" s="44"/>
      <c r="D20" s="44"/>
      <c r="E20" s="47" t="s">
        <v>59</v>
      </c>
      <c r="F20" s="44"/>
      <c r="G20" s="44"/>
      <c r="H20" s="44"/>
      <c r="I20" s="44"/>
      <c r="J20" s="46"/>
    </row>
    <row r="21" ht="165">
      <c r="A21" s="35" t="s">
        <v>51</v>
      </c>
      <c r="B21" s="43"/>
      <c r="C21" s="44"/>
      <c r="D21" s="44"/>
      <c r="E21" s="37" t="s">
        <v>60</v>
      </c>
      <c r="F21" s="44"/>
      <c r="G21" s="44"/>
      <c r="H21" s="44"/>
      <c r="I21" s="44"/>
      <c r="J21" s="46"/>
    </row>
    <row r="22" ht="45">
      <c r="A22" s="35" t="s">
        <v>42</v>
      </c>
      <c r="B22" s="35">
        <v>4</v>
      </c>
      <c r="C22" s="36" t="s">
        <v>61</v>
      </c>
      <c r="D22" s="35" t="s">
        <v>44</v>
      </c>
      <c r="E22" s="37" t="s">
        <v>62</v>
      </c>
      <c r="F22" s="38" t="s">
        <v>46</v>
      </c>
      <c r="G22" s="39">
        <v>1500.0739799999999</v>
      </c>
      <c r="H22" s="40">
        <v>0</v>
      </c>
      <c r="I22" s="41">
        <f>ROUND(G22*H22,P4)</f>
        <v>0</v>
      </c>
      <c r="J22" s="38" t="s">
        <v>47</v>
      </c>
      <c r="O22" s="42">
        <f>I22*0.21</f>
        <v>0</v>
      </c>
      <c r="P22">
        <v>3</v>
      </c>
    </row>
    <row r="23">
      <c r="A23" s="35" t="s">
        <v>48</v>
      </c>
      <c r="B23" s="43"/>
      <c r="C23" s="44"/>
      <c r="D23" s="44"/>
      <c r="E23" s="45" t="s">
        <v>44</v>
      </c>
      <c r="F23" s="44"/>
      <c r="G23" s="44"/>
      <c r="H23" s="44"/>
      <c r="I23" s="44"/>
      <c r="J23" s="46"/>
    </row>
    <row r="24">
      <c r="A24" s="35" t="s">
        <v>49</v>
      </c>
      <c r="B24" s="43"/>
      <c r="C24" s="44"/>
      <c r="D24" s="44"/>
      <c r="E24" s="47" t="s">
        <v>63</v>
      </c>
      <c r="F24" s="44"/>
      <c r="G24" s="44"/>
      <c r="H24" s="44"/>
      <c r="I24" s="44"/>
      <c r="J24" s="46"/>
    </row>
    <row r="25" ht="165">
      <c r="A25" s="35" t="s">
        <v>51</v>
      </c>
      <c r="B25" s="43"/>
      <c r="C25" s="44"/>
      <c r="D25" s="44"/>
      <c r="E25" s="37" t="s">
        <v>60</v>
      </c>
      <c r="F25" s="44"/>
      <c r="G25" s="44"/>
      <c r="H25" s="44"/>
      <c r="I25" s="44"/>
      <c r="J25" s="46"/>
    </row>
    <row r="26">
      <c r="A26" s="35" t="s">
        <v>42</v>
      </c>
      <c r="B26" s="35">
        <v>5</v>
      </c>
      <c r="C26" s="36" t="s">
        <v>64</v>
      </c>
      <c r="D26" s="35" t="s">
        <v>44</v>
      </c>
      <c r="E26" s="37" t="s">
        <v>65</v>
      </c>
      <c r="F26" s="38" t="s">
        <v>46</v>
      </c>
      <c r="G26" s="39">
        <v>21.8125</v>
      </c>
      <c r="H26" s="40">
        <v>0</v>
      </c>
      <c r="I26" s="41">
        <f>ROUND(G26*H26,P4)</f>
        <v>0</v>
      </c>
      <c r="J26" s="38" t="s">
        <v>47</v>
      </c>
      <c r="O26" s="42">
        <f>I26*0.21</f>
        <v>0</v>
      </c>
      <c r="P26">
        <v>3</v>
      </c>
    </row>
    <row r="27">
      <c r="A27" s="35" t="s">
        <v>48</v>
      </c>
      <c r="B27" s="43"/>
      <c r="C27" s="44"/>
      <c r="D27" s="44"/>
      <c r="E27" s="45" t="s">
        <v>44</v>
      </c>
      <c r="F27" s="44"/>
      <c r="G27" s="44"/>
      <c r="H27" s="44"/>
      <c r="I27" s="44"/>
      <c r="J27" s="46"/>
    </row>
    <row r="28" ht="45">
      <c r="A28" s="35" t="s">
        <v>49</v>
      </c>
      <c r="B28" s="43"/>
      <c r="C28" s="44"/>
      <c r="D28" s="44"/>
      <c r="E28" s="47" t="s">
        <v>66</v>
      </c>
      <c r="F28" s="44"/>
      <c r="G28" s="44"/>
      <c r="H28" s="44"/>
      <c r="I28" s="44"/>
      <c r="J28" s="46"/>
    </row>
    <row r="29" ht="165">
      <c r="A29" s="35" t="s">
        <v>51</v>
      </c>
      <c r="B29" s="43"/>
      <c r="C29" s="44"/>
      <c r="D29" s="44"/>
      <c r="E29" s="37" t="s">
        <v>60</v>
      </c>
      <c r="F29" s="44"/>
      <c r="G29" s="44"/>
      <c r="H29" s="44"/>
      <c r="I29" s="44"/>
      <c r="J29" s="46"/>
    </row>
    <row r="30" ht="30">
      <c r="A30" s="35" t="s">
        <v>42</v>
      </c>
      <c r="B30" s="35">
        <v>6</v>
      </c>
      <c r="C30" s="36" t="s">
        <v>67</v>
      </c>
      <c r="D30" s="35" t="s">
        <v>44</v>
      </c>
      <c r="E30" s="37" t="s">
        <v>68</v>
      </c>
      <c r="F30" s="38" t="s">
        <v>46</v>
      </c>
      <c r="G30" s="39">
        <v>11.1</v>
      </c>
      <c r="H30" s="40">
        <v>0</v>
      </c>
      <c r="I30" s="41">
        <f>ROUND(G30*H30,P4)</f>
        <v>0</v>
      </c>
      <c r="J30" s="38" t="s">
        <v>47</v>
      </c>
      <c r="O30" s="42">
        <f>I30*0.21</f>
        <v>0</v>
      </c>
      <c r="P30">
        <v>3</v>
      </c>
    </row>
    <row r="31">
      <c r="A31" s="35" t="s">
        <v>48</v>
      </c>
      <c r="B31" s="43"/>
      <c r="C31" s="44"/>
      <c r="D31" s="44"/>
      <c r="E31" s="45" t="s">
        <v>44</v>
      </c>
      <c r="F31" s="44"/>
      <c r="G31" s="44"/>
      <c r="H31" s="44"/>
      <c r="I31" s="44"/>
      <c r="J31" s="46"/>
    </row>
    <row r="32">
      <c r="A32" s="35" t="s">
        <v>49</v>
      </c>
      <c r="B32" s="43"/>
      <c r="C32" s="44"/>
      <c r="D32" s="44"/>
      <c r="E32" s="47" t="s">
        <v>69</v>
      </c>
      <c r="F32" s="44"/>
      <c r="G32" s="44"/>
      <c r="H32" s="44"/>
      <c r="I32" s="44"/>
      <c r="J32" s="46"/>
    </row>
    <row r="33" ht="165">
      <c r="A33" s="35" t="s">
        <v>51</v>
      </c>
      <c r="B33" s="43"/>
      <c r="C33" s="44"/>
      <c r="D33" s="44"/>
      <c r="E33" s="37" t="s">
        <v>60</v>
      </c>
      <c r="F33" s="44"/>
      <c r="G33" s="44"/>
      <c r="H33" s="44"/>
      <c r="I33" s="44"/>
      <c r="J33" s="46"/>
    </row>
    <row r="34">
      <c r="A34" s="29" t="s">
        <v>39</v>
      </c>
      <c r="B34" s="30"/>
      <c r="C34" s="31" t="s">
        <v>70</v>
      </c>
      <c r="D34" s="32"/>
      <c r="E34" s="29" t="s">
        <v>41</v>
      </c>
      <c r="F34" s="32"/>
      <c r="G34" s="32"/>
      <c r="H34" s="32"/>
      <c r="I34" s="33">
        <f>SUMIFS(I35:I105,A35:A105,"P")</f>
        <v>0</v>
      </c>
      <c r="J34" s="34"/>
    </row>
    <row r="35">
      <c r="A35" s="35" t="s">
        <v>42</v>
      </c>
      <c r="B35" s="35">
        <v>7</v>
      </c>
      <c r="C35" s="36" t="s">
        <v>71</v>
      </c>
      <c r="D35" s="35" t="s">
        <v>44</v>
      </c>
      <c r="E35" s="37" t="s">
        <v>72</v>
      </c>
      <c r="F35" s="38" t="s">
        <v>73</v>
      </c>
      <c r="G35" s="39">
        <v>3.7999999999999998</v>
      </c>
      <c r="H35" s="40">
        <v>0</v>
      </c>
      <c r="I35" s="41">
        <f>ROUND(G35*H35,P4)</f>
        <v>0</v>
      </c>
      <c r="J35" s="38" t="s">
        <v>47</v>
      </c>
      <c r="O35" s="42">
        <f>I35*0.21</f>
        <v>0</v>
      </c>
      <c r="P35">
        <v>3</v>
      </c>
    </row>
    <row r="36">
      <c r="A36" s="35" t="s">
        <v>48</v>
      </c>
      <c r="B36" s="43"/>
      <c r="C36" s="44"/>
      <c r="D36" s="44"/>
      <c r="E36" s="45" t="s">
        <v>44</v>
      </c>
      <c r="F36" s="44"/>
      <c r="G36" s="44"/>
      <c r="H36" s="44"/>
      <c r="I36" s="44"/>
      <c r="J36" s="46"/>
    </row>
    <row r="37">
      <c r="A37" s="35" t="s">
        <v>49</v>
      </c>
      <c r="B37" s="43"/>
      <c r="C37" s="44"/>
      <c r="D37" s="44"/>
      <c r="E37" s="47" t="s">
        <v>74</v>
      </c>
      <c r="F37" s="44"/>
      <c r="G37" s="44"/>
      <c r="H37" s="44"/>
      <c r="I37" s="44"/>
      <c r="J37" s="46"/>
    </row>
    <row r="38" ht="135">
      <c r="A38" s="35" t="s">
        <v>51</v>
      </c>
      <c r="B38" s="43"/>
      <c r="C38" s="44"/>
      <c r="D38" s="44"/>
      <c r="E38" s="37" t="s">
        <v>75</v>
      </c>
      <c r="F38" s="44"/>
      <c r="G38" s="44"/>
      <c r="H38" s="44"/>
      <c r="I38" s="44"/>
      <c r="J38" s="46"/>
    </row>
    <row r="39">
      <c r="A39" s="35" t="s">
        <v>42</v>
      </c>
      <c r="B39" s="35">
        <v>8</v>
      </c>
      <c r="C39" s="36" t="s">
        <v>76</v>
      </c>
      <c r="D39" s="35" t="s">
        <v>44</v>
      </c>
      <c r="E39" s="37" t="s">
        <v>77</v>
      </c>
      <c r="F39" s="38" t="s">
        <v>78</v>
      </c>
      <c r="G39" s="39">
        <v>95</v>
      </c>
      <c r="H39" s="40">
        <v>0</v>
      </c>
      <c r="I39" s="41">
        <f>ROUND(G39*H39,P4)</f>
        <v>0</v>
      </c>
      <c r="J39" s="38" t="s">
        <v>47</v>
      </c>
      <c r="O39" s="42">
        <f>I39*0.21</f>
        <v>0</v>
      </c>
      <c r="P39">
        <v>3</v>
      </c>
    </row>
    <row r="40">
      <c r="A40" s="35" t="s">
        <v>48</v>
      </c>
      <c r="B40" s="43"/>
      <c r="C40" s="44"/>
      <c r="D40" s="44"/>
      <c r="E40" s="45" t="s">
        <v>44</v>
      </c>
      <c r="F40" s="44"/>
      <c r="G40" s="44"/>
      <c r="H40" s="44"/>
      <c r="I40" s="44"/>
      <c r="J40" s="46"/>
    </row>
    <row r="41">
      <c r="A41" s="35" t="s">
        <v>49</v>
      </c>
      <c r="B41" s="43"/>
      <c r="C41" s="44"/>
      <c r="D41" s="44"/>
      <c r="E41" s="47" t="s">
        <v>79</v>
      </c>
      <c r="F41" s="44"/>
      <c r="G41" s="44"/>
      <c r="H41" s="44"/>
      <c r="I41" s="44"/>
      <c r="J41" s="46"/>
    </row>
    <row r="42" ht="105">
      <c r="A42" s="35" t="s">
        <v>51</v>
      </c>
      <c r="B42" s="43"/>
      <c r="C42" s="44"/>
      <c r="D42" s="44"/>
      <c r="E42" s="37" t="s">
        <v>80</v>
      </c>
      <c r="F42" s="44"/>
      <c r="G42" s="44"/>
      <c r="H42" s="44"/>
      <c r="I42" s="44"/>
      <c r="J42" s="46"/>
    </row>
    <row r="43" ht="30">
      <c r="A43" s="35" t="s">
        <v>42</v>
      </c>
      <c r="B43" s="35">
        <v>9</v>
      </c>
      <c r="C43" s="36" t="s">
        <v>81</v>
      </c>
      <c r="D43" s="35" t="s">
        <v>44</v>
      </c>
      <c r="E43" s="37" t="s">
        <v>82</v>
      </c>
      <c r="F43" s="38" t="s">
        <v>73</v>
      </c>
      <c r="G43" s="39">
        <v>6</v>
      </c>
      <c r="H43" s="40">
        <v>0</v>
      </c>
      <c r="I43" s="41">
        <f>ROUND(G43*H43,P4)</f>
        <v>0</v>
      </c>
      <c r="J43" s="38" t="s">
        <v>47</v>
      </c>
      <c r="O43" s="42">
        <f>I43*0.21</f>
        <v>0</v>
      </c>
      <c r="P43">
        <v>3</v>
      </c>
    </row>
    <row r="44">
      <c r="A44" s="35" t="s">
        <v>48</v>
      </c>
      <c r="B44" s="43"/>
      <c r="C44" s="44"/>
      <c r="D44" s="44"/>
      <c r="E44" s="45" t="s">
        <v>44</v>
      </c>
      <c r="F44" s="44"/>
      <c r="G44" s="44"/>
      <c r="H44" s="44"/>
      <c r="I44" s="44"/>
      <c r="J44" s="46"/>
    </row>
    <row r="45">
      <c r="A45" s="35" t="s">
        <v>49</v>
      </c>
      <c r="B45" s="43"/>
      <c r="C45" s="44"/>
      <c r="D45" s="44"/>
      <c r="E45" s="47" t="s">
        <v>83</v>
      </c>
      <c r="F45" s="44"/>
      <c r="G45" s="44"/>
      <c r="H45" s="44"/>
      <c r="I45" s="44"/>
      <c r="J45" s="46"/>
    </row>
    <row r="46" ht="120">
      <c r="A46" s="35" t="s">
        <v>51</v>
      </c>
      <c r="B46" s="43"/>
      <c r="C46" s="44"/>
      <c r="D46" s="44"/>
      <c r="E46" s="37" t="s">
        <v>84</v>
      </c>
      <c r="F46" s="44"/>
      <c r="G46" s="44"/>
      <c r="H46" s="44"/>
      <c r="I46" s="44"/>
      <c r="J46" s="46"/>
    </row>
    <row r="47" ht="30">
      <c r="A47" s="35" t="s">
        <v>42</v>
      </c>
      <c r="B47" s="35">
        <v>10</v>
      </c>
      <c r="C47" s="36" t="s">
        <v>85</v>
      </c>
      <c r="D47" s="35" t="s">
        <v>44</v>
      </c>
      <c r="E47" s="37" t="s">
        <v>86</v>
      </c>
      <c r="F47" s="38" t="s">
        <v>78</v>
      </c>
      <c r="G47" s="39">
        <v>111</v>
      </c>
      <c r="H47" s="40">
        <v>0</v>
      </c>
      <c r="I47" s="41">
        <f>ROUND(G47*H47,P4)</f>
        <v>0</v>
      </c>
      <c r="J47" s="38" t="s">
        <v>47</v>
      </c>
      <c r="O47" s="42">
        <f>I47*0.21</f>
        <v>0</v>
      </c>
      <c r="P47">
        <v>3</v>
      </c>
    </row>
    <row r="48">
      <c r="A48" s="35" t="s">
        <v>48</v>
      </c>
      <c r="B48" s="43"/>
      <c r="C48" s="44"/>
      <c r="D48" s="44"/>
      <c r="E48" s="45" t="s">
        <v>44</v>
      </c>
      <c r="F48" s="44"/>
      <c r="G48" s="44"/>
      <c r="H48" s="44"/>
      <c r="I48" s="44"/>
      <c r="J48" s="46"/>
    </row>
    <row r="49">
      <c r="A49" s="35" t="s">
        <v>49</v>
      </c>
      <c r="B49" s="43"/>
      <c r="C49" s="44"/>
      <c r="D49" s="44"/>
      <c r="E49" s="47" t="s">
        <v>87</v>
      </c>
      <c r="F49" s="44"/>
      <c r="G49" s="44"/>
      <c r="H49" s="44"/>
      <c r="I49" s="44"/>
      <c r="J49" s="46"/>
    </row>
    <row r="50" ht="105">
      <c r="A50" s="35" t="s">
        <v>51</v>
      </c>
      <c r="B50" s="43"/>
      <c r="C50" s="44"/>
      <c r="D50" s="44"/>
      <c r="E50" s="37" t="s">
        <v>80</v>
      </c>
      <c r="F50" s="44"/>
      <c r="G50" s="44"/>
      <c r="H50" s="44"/>
      <c r="I50" s="44"/>
      <c r="J50" s="46"/>
    </row>
    <row r="51">
      <c r="A51" s="35" t="s">
        <v>42</v>
      </c>
      <c r="B51" s="35">
        <v>11</v>
      </c>
      <c r="C51" s="36" t="s">
        <v>88</v>
      </c>
      <c r="D51" s="35" t="s">
        <v>44</v>
      </c>
      <c r="E51" s="37" t="s">
        <v>89</v>
      </c>
      <c r="F51" s="38" t="s">
        <v>73</v>
      </c>
      <c r="G51" s="39">
        <v>3.5</v>
      </c>
      <c r="H51" s="40">
        <v>0</v>
      </c>
      <c r="I51" s="41">
        <f>ROUND(G51*H51,P4)</f>
        <v>0</v>
      </c>
      <c r="J51" s="38" t="s">
        <v>47</v>
      </c>
      <c r="O51" s="42">
        <f>I51*0.21</f>
        <v>0</v>
      </c>
      <c r="P51">
        <v>3</v>
      </c>
    </row>
    <row r="52">
      <c r="A52" s="35" t="s">
        <v>48</v>
      </c>
      <c r="B52" s="43"/>
      <c r="C52" s="44"/>
      <c r="D52" s="44"/>
      <c r="E52" s="45" t="s">
        <v>44</v>
      </c>
      <c r="F52" s="44"/>
      <c r="G52" s="44"/>
      <c r="H52" s="44"/>
      <c r="I52" s="44"/>
      <c r="J52" s="46"/>
    </row>
    <row r="53">
      <c r="A53" s="35" t="s">
        <v>49</v>
      </c>
      <c r="B53" s="43"/>
      <c r="C53" s="44"/>
      <c r="D53" s="44"/>
      <c r="E53" s="47" t="s">
        <v>90</v>
      </c>
      <c r="F53" s="44"/>
      <c r="G53" s="44"/>
      <c r="H53" s="44"/>
      <c r="I53" s="44"/>
      <c r="J53" s="46"/>
    </row>
    <row r="54" ht="120">
      <c r="A54" s="35" t="s">
        <v>51</v>
      </c>
      <c r="B54" s="43"/>
      <c r="C54" s="44"/>
      <c r="D54" s="44"/>
      <c r="E54" s="37" t="s">
        <v>84</v>
      </c>
      <c r="F54" s="44"/>
      <c r="G54" s="44"/>
      <c r="H54" s="44"/>
      <c r="I54" s="44"/>
      <c r="J54" s="46"/>
    </row>
    <row r="55">
      <c r="A55" s="35" t="s">
        <v>42</v>
      </c>
      <c r="B55" s="35">
        <v>12</v>
      </c>
      <c r="C55" s="36" t="s">
        <v>91</v>
      </c>
      <c r="D55" s="35" t="s">
        <v>44</v>
      </c>
      <c r="E55" s="37" t="s">
        <v>92</v>
      </c>
      <c r="F55" s="38" t="s">
        <v>78</v>
      </c>
      <c r="G55" s="39">
        <v>87.5</v>
      </c>
      <c r="H55" s="40">
        <v>0</v>
      </c>
      <c r="I55" s="41">
        <f>ROUND(G55*H55,P4)</f>
        <v>0</v>
      </c>
      <c r="J55" s="38" t="s">
        <v>47</v>
      </c>
      <c r="O55" s="42">
        <f>I55*0.21</f>
        <v>0</v>
      </c>
      <c r="P55">
        <v>3</v>
      </c>
    </row>
    <row r="56">
      <c r="A56" s="35" t="s">
        <v>48</v>
      </c>
      <c r="B56" s="43"/>
      <c r="C56" s="44"/>
      <c r="D56" s="44"/>
      <c r="E56" s="45" t="s">
        <v>44</v>
      </c>
      <c r="F56" s="44"/>
      <c r="G56" s="44"/>
      <c r="H56" s="44"/>
      <c r="I56" s="44"/>
      <c r="J56" s="46"/>
    </row>
    <row r="57">
      <c r="A57" s="35" t="s">
        <v>49</v>
      </c>
      <c r="B57" s="43"/>
      <c r="C57" s="44"/>
      <c r="D57" s="44"/>
      <c r="E57" s="47" t="s">
        <v>93</v>
      </c>
      <c r="F57" s="44"/>
      <c r="G57" s="44"/>
      <c r="H57" s="44"/>
      <c r="I57" s="44"/>
      <c r="J57" s="46"/>
    </row>
    <row r="58" ht="105">
      <c r="A58" s="35" t="s">
        <v>51</v>
      </c>
      <c r="B58" s="43"/>
      <c r="C58" s="44"/>
      <c r="D58" s="44"/>
      <c r="E58" s="37" t="s">
        <v>80</v>
      </c>
      <c r="F58" s="44"/>
      <c r="G58" s="44"/>
      <c r="H58" s="44"/>
      <c r="I58" s="44"/>
      <c r="J58" s="46"/>
    </row>
    <row r="59" ht="30">
      <c r="A59" s="35" t="s">
        <v>42</v>
      </c>
      <c r="B59" s="35">
        <v>13</v>
      </c>
      <c r="C59" s="36" t="s">
        <v>94</v>
      </c>
      <c r="D59" s="35" t="s">
        <v>44</v>
      </c>
      <c r="E59" s="37" t="s">
        <v>95</v>
      </c>
      <c r="F59" s="38" t="s">
        <v>96</v>
      </c>
      <c r="G59" s="39">
        <v>38</v>
      </c>
      <c r="H59" s="40">
        <v>0</v>
      </c>
      <c r="I59" s="41">
        <f>ROUND(G59*H59,P4)</f>
        <v>0</v>
      </c>
      <c r="J59" s="38" t="s">
        <v>47</v>
      </c>
      <c r="O59" s="42">
        <f>I59*0.21</f>
        <v>0</v>
      </c>
      <c r="P59">
        <v>3</v>
      </c>
    </row>
    <row r="60">
      <c r="A60" s="35" t="s">
        <v>48</v>
      </c>
      <c r="B60" s="43"/>
      <c r="C60" s="44"/>
      <c r="D60" s="44"/>
      <c r="E60" s="45" t="s">
        <v>44</v>
      </c>
      <c r="F60" s="44"/>
      <c r="G60" s="44"/>
      <c r="H60" s="44"/>
      <c r="I60" s="44"/>
      <c r="J60" s="46"/>
    </row>
    <row r="61">
      <c r="A61" s="35" t="s">
        <v>49</v>
      </c>
      <c r="B61" s="43"/>
      <c r="C61" s="44"/>
      <c r="D61" s="44"/>
      <c r="E61" s="47" t="s">
        <v>97</v>
      </c>
      <c r="F61" s="44"/>
      <c r="G61" s="44"/>
      <c r="H61" s="44"/>
      <c r="I61" s="44"/>
      <c r="J61" s="46"/>
    </row>
    <row r="62" ht="120">
      <c r="A62" s="35" t="s">
        <v>51</v>
      </c>
      <c r="B62" s="43"/>
      <c r="C62" s="44"/>
      <c r="D62" s="44"/>
      <c r="E62" s="37" t="s">
        <v>84</v>
      </c>
      <c r="F62" s="44"/>
      <c r="G62" s="44"/>
      <c r="H62" s="44"/>
      <c r="I62" s="44"/>
      <c r="J62" s="46"/>
    </row>
    <row r="63" ht="30">
      <c r="A63" s="35" t="s">
        <v>42</v>
      </c>
      <c r="B63" s="35">
        <v>14</v>
      </c>
      <c r="C63" s="36" t="s">
        <v>98</v>
      </c>
      <c r="D63" s="35" t="s">
        <v>44</v>
      </c>
      <c r="E63" s="37" t="s">
        <v>99</v>
      </c>
      <c r="F63" s="38" t="s">
        <v>78</v>
      </c>
      <c r="G63" s="39">
        <v>89.0625</v>
      </c>
      <c r="H63" s="40">
        <v>0</v>
      </c>
      <c r="I63" s="41">
        <f>ROUND(G63*H63,P4)</f>
        <v>0</v>
      </c>
      <c r="J63" s="38" t="s">
        <v>47</v>
      </c>
      <c r="O63" s="42">
        <f>I63*0.21</f>
        <v>0</v>
      </c>
      <c r="P63">
        <v>3</v>
      </c>
    </row>
    <row r="64">
      <c r="A64" s="35" t="s">
        <v>48</v>
      </c>
      <c r="B64" s="43"/>
      <c r="C64" s="44"/>
      <c r="D64" s="44"/>
      <c r="E64" s="45" t="s">
        <v>44</v>
      </c>
      <c r="F64" s="44"/>
      <c r="G64" s="44"/>
      <c r="H64" s="44"/>
      <c r="I64" s="44"/>
      <c r="J64" s="46"/>
    </row>
    <row r="65">
      <c r="A65" s="35" t="s">
        <v>49</v>
      </c>
      <c r="B65" s="43"/>
      <c r="C65" s="44"/>
      <c r="D65" s="44"/>
      <c r="E65" s="47" t="s">
        <v>100</v>
      </c>
      <c r="F65" s="44"/>
      <c r="G65" s="44"/>
      <c r="H65" s="44"/>
      <c r="I65" s="44"/>
      <c r="J65" s="46"/>
    </row>
    <row r="66" ht="105">
      <c r="A66" s="35" t="s">
        <v>51</v>
      </c>
      <c r="B66" s="43"/>
      <c r="C66" s="44"/>
      <c r="D66" s="44"/>
      <c r="E66" s="37" t="s">
        <v>80</v>
      </c>
      <c r="F66" s="44"/>
      <c r="G66" s="44"/>
      <c r="H66" s="44"/>
      <c r="I66" s="44"/>
      <c r="J66" s="46"/>
    </row>
    <row r="67">
      <c r="A67" s="35" t="s">
        <v>42</v>
      </c>
      <c r="B67" s="35">
        <v>15</v>
      </c>
      <c r="C67" s="36" t="s">
        <v>101</v>
      </c>
      <c r="D67" s="35" t="s">
        <v>44</v>
      </c>
      <c r="E67" s="37" t="s">
        <v>102</v>
      </c>
      <c r="F67" s="38" t="s">
        <v>73</v>
      </c>
      <c r="G67" s="39">
        <v>77.200000000000003</v>
      </c>
      <c r="H67" s="40">
        <v>0</v>
      </c>
      <c r="I67" s="41">
        <f>ROUND(G67*H67,P4)</f>
        <v>0</v>
      </c>
      <c r="J67" s="38" t="s">
        <v>47</v>
      </c>
      <c r="O67" s="42">
        <f>I67*0.21</f>
        <v>0</v>
      </c>
      <c r="P67">
        <v>3</v>
      </c>
    </row>
    <row r="68">
      <c r="A68" s="35" t="s">
        <v>48</v>
      </c>
      <c r="B68" s="43"/>
      <c r="C68" s="44"/>
      <c r="D68" s="44"/>
      <c r="E68" s="45" t="s">
        <v>44</v>
      </c>
      <c r="F68" s="44"/>
      <c r="G68" s="44"/>
      <c r="H68" s="44"/>
      <c r="I68" s="44"/>
      <c r="J68" s="46"/>
    </row>
    <row r="69">
      <c r="A69" s="35" t="s">
        <v>49</v>
      </c>
      <c r="B69" s="43"/>
      <c r="C69" s="44"/>
      <c r="D69" s="44"/>
      <c r="E69" s="47" t="s">
        <v>103</v>
      </c>
      <c r="F69" s="44"/>
      <c r="G69" s="44"/>
      <c r="H69" s="44"/>
      <c r="I69" s="44"/>
      <c r="J69" s="46"/>
    </row>
    <row r="70" ht="120">
      <c r="A70" s="35" t="s">
        <v>51</v>
      </c>
      <c r="B70" s="43"/>
      <c r="C70" s="44"/>
      <c r="D70" s="44"/>
      <c r="E70" s="37" t="s">
        <v>84</v>
      </c>
      <c r="F70" s="44"/>
      <c r="G70" s="44"/>
      <c r="H70" s="44"/>
      <c r="I70" s="44"/>
      <c r="J70" s="46"/>
    </row>
    <row r="71">
      <c r="A71" s="35" t="s">
        <v>42</v>
      </c>
      <c r="B71" s="35">
        <v>16</v>
      </c>
      <c r="C71" s="36" t="s">
        <v>104</v>
      </c>
      <c r="D71" s="35" t="s">
        <v>44</v>
      </c>
      <c r="E71" s="37" t="s">
        <v>105</v>
      </c>
      <c r="F71" s="38" t="s">
        <v>78</v>
      </c>
      <c r="G71" s="39">
        <v>1852.8</v>
      </c>
      <c r="H71" s="40">
        <v>0</v>
      </c>
      <c r="I71" s="41">
        <f>ROUND(G71*H71,P4)</f>
        <v>0</v>
      </c>
      <c r="J71" s="38" t="s">
        <v>47</v>
      </c>
      <c r="O71" s="42">
        <f>I71*0.21</f>
        <v>0</v>
      </c>
      <c r="P71">
        <v>3</v>
      </c>
    </row>
    <row r="72">
      <c r="A72" s="35" t="s">
        <v>48</v>
      </c>
      <c r="B72" s="43"/>
      <c r="C72" s="44"/>
      <c r="D72" s="44"/>
      <c r="E72" s="45" t="s">
        <v>44</v>
      </c>
      <c r="F72" s="44"/>
      <c r="G72" s="44"/>
      <c r="H72" s="44"/>
      <c r="I72" s="44"/>
      <c r="J72" s="46"/>
    </row>
    <row r="73" ht="30">
      <c r="A73" s="35" t="s">
        <v>49</v>
      </c>
      <c r="B73" s="43"/>
      <c r="C73" s="44"/>
      <c r="D73" s="44"/>
      <c r="E73" s="47" t="s">
        <v>106</v>
      </c>
      <c r="F73" s="44"/>
      <c r="G73" s="44"/>
      <c r="H73" s="44"/>
      <c r="I73" s="44"/>
      <c r="J73" s="46"/>
    </row>
    <row r="74" ht="105">
      <c r="A74" s="35" t="s">
        <v>51</v>
      </c>
      <c r="B74" s="43"/>
      <c r="C74" s="44"/>
      <c r="D74" s="44"/>
      <c r="E74" s="37" t="s">
        <v>80</v>
      </c>
      <c r="F74" s="44"/>
      <c r="G74" s="44"/>
      <c r="H74" s="44"/>
      <c r="I74" s="44"/>
      <c r="J74" s="46"/>
    </row>
    <row r="75">
      <c r="A75" s="35" t="s">
        <v>42</v>
      </c>
      <c r="B75" s="35">
        <v>17</v>
      </c>
      <c r="C75" s="36" t="s">
        <v>107</v>
      </c>
      <c r="D75" s="35" t="s">
        <v>44</v>
      </c>
      <c r="E75" s="37" t="s">
        <v>108</v>
      </c>
      <c r="F75" s="38" t="s">
        <v>73</v>
      </c>
      <c r="G75" s="39">
        <v>136.05000000000001</v>
      </c>
      <c r="H75" s="40">
        <v>0</v>
      </c>
      <c r="I75" s="41">
        <f>ROUND(G75*H75,P4)</f>
        <v>0</v>
      </c>
      <c r="J75" s="38" t="s">
        <v>47</v>
      </c>
      <c r="O75" s="42">
        <f>I75*0.21</f>
        <v>0</v>
      </c>
      <c r="P75">
        <v>3</v>
      </c>
    </row>
    <row r="76">
      <c r="A76" s="35" t="s">
        <v>48</v>
      </c>
      <c r="B76" s="43"/>
      <c r="C76" s="44"/>
      <c r="D76" s="44"/>
      <c r="E76" s="45" t="s">
        <v>44</v>
      </c>
      <c r="F76" s="44"/>
      <c r="G76" s="44"/>
      <c r="H76" s="44"/>
      <c r="I76" s="44"/>
      <c r="J76" s="46"/>
    </row>
    <row r="77">
      <c r="A77" s="35" t="s">
        <v>49</v>
      </c>
      <c r="B77" s="43"/>
      <c r="C77" s="44"/>
      <c r="D77" s="44"/>
      <c r="E77" s="47" t="s">
        <v>109</v>
      </c>
      <c r="F77" s="44"/>
      <c r="G77" s="44"/>
      <c r="H77" s="44"/>
      <c r="I77" s="44"/>
      <c r="J77" s="46"/>
    </row>
    <row r="78" ht="75">
      <c r="A78" s="35" t="s">
        <v>51</v>
      </c>
      <c r="B78" s="43"/>
      <c r="C78" s="44"/>
      <c r="D78" s="44"/>
      <c r="E78" s="37" t="s">
        <v>110</v>
      </c>
      <c r="F78" s="44"/>
      <c r="G78" s="44"/>
      <c r="H78" s="44"/>
      <c r="I78" s="44"/>
      <c r="J78" s="46"/>
    </row>
    <row r="79">
      <c r="A79" s="35" t="s">
        <v>42</v>
      </c>
      <c r="B79" s="35">
        <v>18</v>
      </c>
      <c r="C79" s="36" t="s">
        <v>111</v>
      </c>
      <c r="D79" s="35" t="s">
        <v>44</v>
      </c>
      <c r="E79" s="37" t="s">
        <v>112</v>
      </c>
      <c r="F79" s="38" t="s">
        <v>113</v>
      </c>
      <c r="G79" s="39">
        <v>1360.5</v>
      </c>
      <c r="H79" s="40">
        <v>0</v>
      </c>
      <c r="I79" s="41">
        <f>ROUND(G79*H79,P4)</f>
        <v>0</v>
      </c>
      <c r="J79" s="38" t="s">
        <v>47</v>
      </c>
      <c r="O79" s="42">
        <f>I79*0.21</f>
        <v>0</v>
      </c>
      <c r="P79">
        <v>3</v>
      </c>
    </row>
    <row r="80">
      <c r="A80" s="35" t="s">
        <v>48</v>
      </c>
      <c r="B80" s="43"/>
      <c r="C80" s="44"/>
      <c r="D80" s="44"/>
      <c r="E80" s="45" t="s">
        <v>44</v>
      </c>
      <c r="F80" s="44"/>
      <c r="G80" s="44"/>
      <c r="H80" s="44"/>
      <c r="I80" s="44"/>
      <c r="J80" s="46"/>
    </row>
    <row r="81">
      <c r="A81" s="35" t="s">
        <v>49</v>
      </c>
      <c r="B81" s="43"/>
      <c r="C81" s="44"/>
      <c r="D81" s="44"/>
      <c r="E81" s="47" t="s">
        <v>114</v>
      </c>
      <c r="F81" s="44"/>
      <c r="G81" s="44"/>
      <c r="H81" s="44"/>
      <c r="I81" s="44"/>
      <c r="J81" s="46"/>
    </row>
    <row r="82" ht="105">
      <c r="A82" s="35" t="s">
        <v>51</v>
      </c>
      <c r="B82" s="43"/>
      <c r="C82" s="44"/>
      <c r="D82" s="44"/>
      <c r="E82" s="37" t="s">
        <v>115</v>
      </c>
      <c r="F82" s="44"/>
      <c r="G82" s="44"/>
      <c r="H82" s="44"/>
      <c r="I82" s="44"/>
      <c r="J82" s="46"/>
    </row>
    <row r="83">
      <c r="A83" s="35" t="s">
        <v>42</v>
      </c>
      <c r="B83" s="35">
        <v>19</v>
      </c>
      <c r="C83" s="36" t="s">
        <v>116</v>
      </c>
      <c r="D83" s="35" t="s">
        <v>44</v>
      </c>
      <c r="E83" s="37" t="s">
        <v>117</v>
      </c>
      <c r="F83" s="38" t="s">
        <v>73</v>
      </c>
      <c r="G83" s="39">
        <v>810.85080000000005</v>
      </c>
      <c r="H83" s="40">
        <v>0</v>
      </c>
      <c r="I83" s="41">
        <f>ROUND(G83*H83,P4)</f>
        <v>0</v>
      </c>
      <c r="J83" s="38" t="s">
        <v>47</v>
      </c>
      <c r="O83" s="42">
        <f>I83*0.21</f>
        <v>0</v>
      </c>
      <c r="P83">
        <v>3</v>
      </c>
    </row>
    <row r="84">
      <c r="A84" s="35" t="s">
        <v>48</v>
      </c>
      <c r="B84" s="43"/>
      <c r="C84" s="44"/>
      <c r="D84" s="44"/>
      <c r="E84" s="45" t="s">
        <v>44</v>
      </c>
      <c r="F84" s="44"/>
      <c r="G84" s="44"/>
      <c r="H84" s="44"/>
      <c r="I84" s="44"/>
      <c r="J84" s="46"/>
    </row>
    <row r="85" ht="120">
      <c r="A85" s="35" t="s">
        <v>49</v>
      </c>
      <c r="B85" s="43"/>
      <c r="C85" s="44"/>
      <c r="D85" s="44"/>
      <c r="E85" s="47" t="s">
        <v>118</v>
      </c>
      <c r="F85" s="44"/>
      <c r="G85" s="44"/>
      <c r="H85" s="44"/>
      <c r="I85" s="44"/>
      <c r="J85" s="46"/>
    </row>
    <row r="86" ht="409.5">
      <c r="A86" s="35" t="s">
        <v>51</v>
      </c>
      <c r="B86" s="43"/>
      <c r="C86" s="44"/>
      <c r="D86" s="44"/>
      <c r="E86" s="37" t="s">
        <v>119</v>
      </c>
      <c r="F86" s="44"/>
      <c r="G86" s="44"/>
      <c r="H86" s="44"/>
      <c r="I86" s="44"/>
      <c r="J86" s="46"/>
    </row>
    <row r="87">
      <c r="A87" s="35" t="s">
        <v>42</v>
      </c>
      <c r="B87" s="35">
        <v>20</v>
      </c>
      <c r="C87" s="36" t="s">
        <v>120</v>
      </c>
      <c r="D87" s="35" t="s">
        <v>44</v>
      </c>
      <c r="E87" s="37" t="s">
        <v>121</v>
      </c>
      <c r="F87" s="38" t="s">
        <v>113</v>
      </c>
      <c r="G87" s="39">
        <v>8108.5079999999998</v>
      </c>
      <c r="H87" s="40">
        <v>0</v>
      </c>
      <c r="I87" s="41">
        <f>ROUND(G87*H87,P4)</f>
        <v>0</v>
      </c>
      <c r="J87" s="38" t="s">
        <v>47</v>
      </c>
      <c r="O87" s="42">
        <f>I87*0.21</f>
        <v>0</v>
      </c>
      <c r="P87">
        <v>3</v>
      </c>
    </row>
    <row r="88">
      <c r="A88" s="35" t="s">
        <v>48</v>
      </c>
      <c r="B88" s="43"/>
      <c r="C88" s="44"/>
      <c r="D88" s="44"/>
      <c r="E88" s="45" t="s">
        <v>44</v>
      </c>
      <c r="F88" s="44"/>
      <c r="G88" s="44"/>
      <c r="H88" s="44"/>
      <c r="I88" s="44"/>
      <c r="J88" s="46"/>
    </row>
    <row r="89">
      <c r="A89" s="35" t="s">
        <v>49</v>
      </c>
      <c r="B89" s="43"/>
      <c r="C89" s="44"/>
      <c r="D89" s="44"/>
      <c r="E89" s="47" t="s">
        <v>122</v>
      </c>
      <c r="F89" s="44"/>
      <c r="G89" s="44"/>
      <c r="H89" s="44"/>
      <c r="I89" s="44"/>
      <c r="J89" s="46"/>
    </row>
    <row r="90" ht="105">
      <c r="A90" s="35" t="s">
        <v>51</v>
      </c>
      <c r="B90" s="43"/>
      <c r="C90" s="44"/>
      <c r="D90" s="44"/>
      <c r="E90" s="37" t="s">
        <v>115</v>
      </c>
      <c r="F90" s="44"/>
      <c r="G90" s="44"/>
      <c r="H90" s="44"/>
      <c r="I90" s="44"/>
      <c r="J90" s="46"/>
    </row>
    <row r="91">
      <c r="A91" s="35" t="s">
        <v>42</v>
      </c>
      <c r="B91" s="35">
        <v>21</v>
      </c>
      <c r="C91" s="36" t="s">
        <v>123</v>
      </c>
      <c r="D91" s="35" t="s">
        <v>44</v>
      </c>
      <c r="E91" s="37" t="s">
        <v>124</v>
      </c>
      <c r="F91" s="38" t="s">
        <v>125</v>
      </c>
      <c r="G91" s="39">
        <v>1893.3199999999999</v>
      </c>
      <c r="H91" s="40">
        <v>0</v>
      </c>
      <c r="I91" s="41">
        <f>ROUND(G91*H91,P4)</f>
        <v>0</v>
      </c>
      <c r="J91" s="38" t="s">
        <v>47</v>
      </c>
      <c r="O91" s="42">
        <f>I91*0.21</f>
        <v>0</v>
      </c>
      <c r="P91">
        <v>3</v>
      </c>
    </row>
    <row r="92">
      <c r="A92" s="35" t="s">
        <v>48</v>
      </c>
      <c r="B92" s="43"/>
      <c r="C92" s="44"/>
      <c r="D92" s="44"/>
      <c r="E92" s="45" t="s">
        <v>44</v>
      </c>
      <c r="F92" s="44"/>
      <c r="G92" s="44"/>
      <c r="H92" s="44"/>
      <c r="I92" s="44"/>
      <c r="J92" s="46"/>
    </row>
    <row r="93" ht="105">
      <c r="A93" s="35" t="s">
        <v>49</v>
      </c>
      <c r="B93" s="43"/>
      <c r="C93" s="44"/>
      <c r="D93" s="44"/>
      <c r="E93" s="47" t="s">
        <v>126</v>
      </c>
      <c r="F93" s="44"/>
      <c r="G93" s="44"/>
      <c r="H93" s="44"/>
      <c r="I93" s="44"/>
      <c r="J93" s="46"/>
    </row>
    <row r="94" ht="75">
      <c r="A94" s="35" t="s">
        <v>51</v>
      </c>
      <c r="B94" s="43"/>
      <c r="C94" s="44"/>
      <c r="D94" s="44"/>
      <c r="E94" s="37" t="s">
        <v>127</v>
      </c>
      <c r="F94" s="44"/>
      <c r="G94" s="44"/>
      <c r="H94" s="44"/>
      <c r="I94" s="44"/>
      <c r="J94" s="46"/>
    </row>
    <row r="95">
      <c r="A95" s="35" t="s">
        <v>42</v>
      </c>
      <c r="B95" s="35">
        <v>22</v>
      </c>
      <c r="C95" s="36" t="s">
        <v>128</v>
      </c>
      <c r="D95" s="35" t="s">
        <v>44</v>
      </c>
      <c r="E95" s="37" t="s">
        <v>129</v>
      </c>
      <c r="F95" s="38" t="s">
        <v>125</v>
      </c>
      <c r="G95" s="39">
        <v>595</v>
      </c>
      <c r="H95" s="40">
        <v>0</v>
      </c>
      <c r="I95" s="41">
        <f>ROUND(G95*H95,P4)</f>
        <v>0</v>
      </c>
      <c r="J95" s="38" t="s">
        <v>47</v>
      </c>
      <c r="O95" s="42">
        <f>I95*0.21</f>
        <v>0</v>
      </c>
      <c r="P95">
        <v>3</v>
      </c>
    </row>
    <row r="96">
      <c r="A96" s="35" t="s">
        <v>48</v>
      </c>
      <c r="B96" s="43"/>
      <c r="C96" s="44"/>
      <c r="D96" s="44"/>
      <c r="E96" s="45" t="s">
        <v>44</v>
      </c>
      <c r="F96" s="44"/>
      <c r="G96" s="44"/>
      <c r="H96" s="44"/>
      <c r="I96" s="44"/>
      <c r="J96" s="46"/>
    </row>
    <row r="97">
      <c r="A97" s="35" t="s">
        <v>49</v>
      </c>
      <c r="B97" s="43"/>
      <c r="C97" s="44"/>
      <c r="D97" s="44"/>
      <c r="E97" s="47" t="s">
        <v>130</v>
      </c>
      <c r="F97" s="44"/>
      <c r="G97" s="44"/>
      <c r="H97" s="44"/>
      <c r="I97" s="44"/>
      <c r="J97" s="46"/>
    </row>
    <row r="98" ht="75">
      <c r="A98" s="35" t="s">
        <v>51</v>
      </c>
      <c r="B98" s="43"/>
      <c r="C98" s="44"/>
      <c r="D98" s="44"/>
      <c r="E98" s="37" t="s">
        <v>131</v>
      </c>
      <c r="F98" s="44"/>
      <c r="G98" s="44"/>
      <c r="H98" s="44"/>
      <c r="I98" s="44"/>
      <c r="J98" s="46"/>
    </row>
    <row r="99">
      <c r="A99" s="35" t="s">
        <v>42</v>
      </c>
      <c r="B99" s="35">
        <v>23</v>
      </c>
      <c r="C99" s="36" t="s">
        <v>132</v>
      </c>
      <c r="D99" s="35" t="s">
        <v>44</v>
      </c>
      <c r="E99" s="37" t="s">
        <v>133</v>
      </c>
      <c r="F99" s="38" t="s">
        <v>125</v>
      </c>
      <c r="G99" s="39">
        <v>595</v>
      </c>
      <c r="H99" s="40">
        <v>0</v>
      </c>
      <c r="I99" s="41">
        <f>ROUND(G99*H99,P4)</f>
        <v>0</v>
      </c>
      <c r="J99" s="38" t="s">
        <v>47</v>
      </c>
      <c r="O99" s="42">
        <f>I99*0.21</f>
        <v>0</v>
      </c>
      <c r="P99">
        <v>3</v>
      </c>
    </row>
    <row r="100">
      <c r="A100" s="35" t="s">
        <v>48</v>
      </c>
      <c r="B100" s="43"/>
      <c r="C100" s="44"/>
      <c r="D100" s="44"/>
      <c r="E100" s="45" t="s">
        <v>44</v>
      </c>
      <c r="F100" s="44"/>
      <c r="G100" s="44"/>
      <c r="H100" s="44"/>
      <c r="I100" s="44"/>
      <c r="J100" s="46"/>
    </row>
    <row r="101">
      <c r="A101" s="35" t="s">
        <v>49</v>
      </c>
      <c r="B101" s="43"/>
      <c r="C101" s="44"/>
      <c r="D101" s="44"/>
      <c r="E101" s="47" t="s">
        <v>134</v>
      </c>
      <c r="F101" s="44"/>
      <c r="G101" s="44"/>
      <c r="H101" s="44"/>
      <c r="I101" s="44"/>
      <c r="J101" s="46"/>
    </row>
    <row r="102" ht="75">
      <c r="A102" s="35" t="s">
        <v>51</v>
      </c>
      <c r="B102" s="43"/>
      <c r="C102" s="44"/>
      <c r="D102" s="44"/>
      <c r="E102" s="37" t="s">
        <v>135</v>
      </c>
      <c r="F102" s="44"/>
      <c r="G102" s="44"/>
      <c r="H102" s="44"/>
      <c r="I102" s="44"/>
      <c r="J102" s="46"/>
    </row>
    <row r="103" ht="30">
      <c r="A103" s="35" t="s">
        <v>42</v>
      </c>
      <c r="B103" s="35">
        <v>24</v>
      </c>
      <c r="C103" s="36" t="s">
        <v>136</v>
      </c>
      <c r="D103" s="35" t="s">
        <v>44</v>
      </c>
      <c r="E103" s="37" t="s">
        <v>137</v>
      </c>
      <c r="F103" s="38" t="s">
        <v>138</v>
      </c>
      <c r="G103" s="39">
        <v>6</v>
      </c>
      <c r="H103" s="40">
        <v>0</v>
      </c>
      <c r="I103" s="41">
        <f>ROUND(G103*H103,P4)</f>
        <v>0</v>
      </c>
      <c r="J103" s="38" t="s">
        <v>47</v>
      </c>
      <c r="O103" s="42">
        <f>I103*0.21</f>
        <v>0</v>
      </c>
      <c r="P103">
        <v>3</v>
      </c>
    </row>
    <row r="104">
      <c r="A104" s="35" t="s">
        <v>48</v>
      </c>
      <c r="B104" s="43"/>
      <c r="C104" s="44"/>
      <c r="D104" s="44"/>
      <c r="E104" s="45" t="s">
        <v>44</v>
      </c>
      <c r="F104" s="44"/>
      <c r="G104" s="44"/>
      <c r="H104" s="44"/>
      <c r="I104" s="44"/>
      <c r="J104" s="46"/>
    </row>
    <row r="105" ht="210">
      <c r="A105" s="35" t="s">
        <v>51</v>
      </c>
      <c r="B105" s="43"/>
      <c r="C105" s="44"/>
      <c r="D105" s="44"/>
      <c r="E105" s="37" t="s">
        <v>139</v>
      </c>
      <c r="F105" s="44"/>
      <c r="G105" s="44"/>
      <c r="H105" s="44"/>
      <c r="I105" s="44"/>
      <c r="J105" s="46"/>
    </row>
    <row r="106">
      <c r="A106" s="29" t="s">
        <v>39</v>
      </c>
      <c r="B106" s="30"/>
      <c r="C106" s="31" t="s">
        <v>140</v>
      </c>
      <c r="D106" s="32"/>
      <c r="E106" s="29" t="s">
        <v>141</v>
      </c>
      <c r="F106" s="32"/>
      <c r="G106" s="32"/>
      <c r="H106" s="32"/>
      <c r="I106" s="33">
        <f>SUMIFS(I107:I117,A107:A117,"P")</f>
        <v>0</v>
      </c>
      <c r="J106" s="34"/>
    </row>
    <row r="107">
      <c r="A107" s="35" t="s">
        <v>42</v>
      </c>
      <c r="B107" s="35">
        <v>25</v>
      </c>
      <c r="C107" s="36" t="s">
        <v>142</v>
      </c>
      <c r="D107" s="35" t="s">
        <v>44</v>
      </c>
      <c r="E107" s="37" t="s">
        <v>143</v>
      </c>
      <c r="F107" s="38" t="s">
        <v>96</v>
      </c>
      <c r="G107" s="39">
        <v>32.850000000000001</v>
      </c>
      <c r="H107" s="40">
        <v>0</v>
      </c>
      <c r="I107" s="41">
        <f>ROUND(G107*H107,P4)</f>
        <v>0</v>
      </c>
      <c r="J107" s="38" t="s">
        <v>47</v>
      </c>
      <c r="O107" s="42">
        <f>I107*0.21</f>
        <v>0</v>
      </c>
      <c r="P107">
        <v>3</v>
      </c>
    </row>
    <row r="108">
      <c r="A108" s="35" t="s">
        <v>48</v>
      </c>
      <c r="B108" s="43"/>
      <c r="C108" s="44"/>
      <c r="D108" s="44"/>
      <c r="E108" s="45" t="s">
        <v>44</v>
      </c>
      <c r="F108" s="44"/>
      <c r="G108" s="44"/>
      <c r="H108" s="44"/>
      <c r="I108" s="44"/>
      <c r="J108" s="46"/>
    </row>
    <row r="109" ht="225">
      <c r="A109" s="35" t="s">
        <v>51</v>
      </c>
      <c r="B109" s="43"/>
      <c r="C109" s="44"/>
      <c r="D109" s="44"/>
      <c r="E109" s="37" t="s">
        <v>144</v>
      </c>
      <c r="F109" s="44"/>
      <c r="G109" s="44"/>
      <c r="H109" s="44"/>
      <c r="I109" s="44"/>
      <c r="J109" s="46"/>
    </row>
    <row r="110">
      <c r="A110" s="35" t="s">
        <v>42</v>
      </c>
      <c r="B110" s="35">
        <v>26</v>
      </c>
      <c r="C110" s="36" t="s">
        <v>145</v>
      </c>
      <c r="D110" s="35" t="s">
        <v>44</v>
      </c>
      <c r="E110" s="37" t="s">
        <v>146</v>
      </c>
      <c r="F110" s="38" t="s">
        <v>73</v>
      </c>
      <c r="G110" s="39">
        <v>320.85000000000002</v>
      </c>
      <c r="H110" s="40">
        <v>0</v>
      </c>
      <c r="I110" s="41">
        <f>ROUND(G110*H110,P4)</f>
        <v>0</v>
      </c>
      <c r="J110" s="38" t="s">
        <v>47</v>
      </c>
      <c r="O110" s="42">
        <f>I110*0.21</f>
        <v>0</v>
      </c>
      <c r="P110">
        <v>3</v>
      </c>
    </row>
    <row r="111" ht="30">
      <c r="A111" s="35" t="s">
        <v>48</v>
      </c>
      <c r="B111" s="43"/>
      <c r="C111" s="44"/>
      <c r="D111" s="44"/>
      <c r="E111" s="37" t="s">
        <v>147</v>
      </c>
      <c r="F111" s="44"/>
      <c r="G111" s="44"/>
      <c r="H111" s="44"/>
      <c r="I111" s="44"/>
      <c r="J111" s="46"/>
    </row>
    <row r="112">
      <c r="A112" s="35" t="s">
        <v>49</v>
      </c>
      <c r="B112" s="43"/>
      <c r="C112" s="44"/>
      <c r="D112" s="44"/>
      <c r="E112" s="47" t="s">
        <v>148</v>
      </c>
      <c r="F112" s="44"/>
      <c r="G112" s="44"/>
      <c r="H112" s="44"/>
      <c r="I112" s="44"/>
      <c r="J112" s="46"/>
    </row>
    <row r="113" ht="105">
      <c r="A113" s="35" t="s">
        <v>51</v>
      </c>
      <c r="B113" s="43"/>
      <c r="C113" s="44"/>
      <c r="D113" s="44"/>
      <c r="E113" s="37" t="s">
        <v>149</v>
      </c>
      <c r="F113" s="44"/>
      <c r="G113" s="44"/>
      <c r="H113" s="44"/>
      <c r="I113" s="44"/>
      <c r="J113" s="46"/>
    </row>
    <row r="114">
      <c r="A114" s="35" t="s">
        <v>42</v>
      </c>
      <c r="B114" s="35">
        <v>27</v>
      </c>
      <c r="C114" s="36" t="s">
        <v>150</v>
      </c>
      <c r="D114" s="35" t="s">
        <v>44</v>
      </c>
      <c r="E114" s="37" t="s">
        <v>151</v>
      </c>
      <c r="F114" s="38" t="s">
        <v>125</v>
      </c>
      <c r="G114" s="39">
        <v>39.420000000000002</v>
      </c>
      <c r="H114" s="40">
        <v>0</v>
      </c>
      <c r="I114" s="41">
        <f>ROUND(G114*H114,P4)</f>
        <v>0</v>
      </c>
      <c r="J114" s="38" t="s">
        <v>47</v>
      </c>
      <c r="O114" s="42">
        <f>I114*0.21</f>
        <v>0</v>
      </c>
      <c r="P114">
        <v>3</v>
      </c>
    </row>
    <row r="115">
      <c r="A115" s="35" t="s">
        <v>48</v>
      </c>
      <c r="B115" s="43"/>
      <c r="C115" s="44"/>
      <c r="D115" s="44"/>
      <c r="E115" s="45" t="s">
        <v>44</v>
      </c>
      <c r="F115" s="44"/>
      <c r="G115" s="44"/>
      <c r="H115" s="44"/>
      <c r="I115" s="44"/>
      <c r="J115" s="46"/>
    </row>
    <row r="116">
      <c r="A116" s="35" t="s">
        <v>49</v>
      </c>
      <c r="B116" s="43"/>
      <c r="C116" s="44"/>
      <c r="D116" s="44"/>
      <c r="E116" s="47" t="s">
        <v>152</v>
      </c>
      <c r="F116" s="44"/>
      <c r="G116" s="44"/>
      <c r="H116" s="44"/>
      <c r="I116" s="44"/>
      <c r="J116" s="46"/>
    </row>
    <row r="117" ht="180">
      <c r="A117" s="35" t="s">
        <v>51</v>
      </c>
      <c r="B117" s="43"/>
      <c r="C117" s="44"/>
      <c r="D117" s="44"/>
      <c r="E117" s="37" t="s">
        <v>153</v>
      </c>
      <c r="F117" s="44"/>
      <c r="G117" s="44"/>
      <c r="H117" s="44"/>
      <c r="I117" s="44"/>
      <c r="J117" s="46"/>
    </row>
    <row r="118">
      <c r="A118" s="29" t="s">
        <v>39</v>
      </c>
      <c r="B118" s="30"/>
      <c r="C118" s="31" t="s">
        <v>154</v>
      </c>
      <c r="D118" s="32"/>
      <c r="E118" s="29" t="s">
        <v>155</v>
      </c>
      <c r="F118" s="32"/>
      <c r="G118" s="32"/>
      <c r="H118" s="32"/>
      <c r="I118" s="33">
        <f>SUMIFS(I119:I126,A119:A126,"P")</f>
        <v>0</v>
      </c>
      <c r="J118" s="34"/>
    </row>
    <row r="119">
      <c r="A119" s="35" t="s">
        <v>42</v>
      </c>
      <c r="B119" s="35">
        <v>28</v>
      </c>
      <c r="C119" s="36" t="s">
        <v>156</v>
      </c>
      <c r="D119" s="35" t="s">
        <v>44</v>
      </c>
      <c r="E119" s="37" t="s">
        <v>157</v>
      </c>
      <c r="F119" s="38" t="s">
        <v>73</v>
      </c>
      <c r="G119" s="39">
        <v>8.0925999999999991</v>
      </c>
      <c r="H119" s="40">
        <v>0</v>
      </c>
      <c r="I119" s="41">
        <f>ROUND(G119*H119,P4)</f>
        <v>0</v>
      </c>
      <c r="J119" s="38" t="s">
        <v>47</v>
      </c>
      <c r="O119" s="42">
        <f>I119*0.21</f>
        <v>0</v>
      </c>
      <c r="P119">
        <v>3</v>
      </c>
    </row>
    <row r="120">
      <c r="A120" s="35" t="s">
        <v>48</v>
      </c>
      <c r="B120" s="43"/>
      <c r="C120" s="44"/>
      <c r="D120" s="44"/>
      <c r="E120" s="45" t="s">
        <v>44</v>
      </c>
      <c r="F120" s="44"/>
      <c r="G120" s="44"/>
      <c r="H120" s="44"/>
      <c r="I120" s="44"/>
      <c r="J120" s="46"/>
    </row>
    <row r="121" ht="75">
      <c r="A121" s="35" t="s">
        <v>49</v>
      </c>
      <c r="B121" s="43"/>
      <c r="C121" s="44"/>
      <c r="D121" s="44"/>
      <c r="E121" s="47" t="s">
        <v>158</v>
      </c>
      <c r="F121" s="44"/>
      <c r="G121" s="44"/>
      <c r="H121" s="44"/>
      <c r="I121" s="44"/>
      <c r="J121" s="46"/>
    </row>
    <row r="122">
      <c r="A122" s="35" t="s">
        <v>51</v>
      </c>
      <c r="B122" s="43"/>
      <c r="C122" s="44"/>
      <c r="D122" s="44"/>
      <c r="E122" s="45" t="s">
        <v>44</v>
      </c>
      <c r="F122" s="44"/>
      <c r="G122" s="44"/>
      <c r="H122" s="44"/>
      <c r="I122" s="44"/>
      <c r="J122" s="46"/>
    </row>
    <row r="123">
      <c r="A123" s="35" t="s">
        <v>42</v>
      </c>
      <c r="B123" s="35">
        <v>29</v>
      </c>
      <c r="C123" s="36" t="s">
        <v>159</v>
      </c>
      <c r="D123" s="35" t="s">
        <v>44</v>
      </c>
      <c r="E123" s="37" t="s">
        <v>160</v>
      </c>
      <c r="F123" s="38" t="s">
        <v>125</v>
      </c>
      <c r="G123" s="39">
        <v>148</v>
      </c>
      <c r="H123" s="40">
        <v>0</v>
      </c>
      <c r="I123" s="41">
        <f>ROUND(G123*H123,P4)</f>
        <v>0</v>
      </c>
      <c r="J123" s="38" t="s">
        <v>47</v>
      </c>
      <c r="O123" s="42">
        <f>I123*0.21</f>
        <v>0</v>
      </c>
      <c r="P123">
        <v>3</v>
      </c>
    </row>
    <row r="124">
      <c r="A124" s="35" t="s">
        <v>48</v>
      </c>
      <c r="B124" s="43"/>
      <c r="C124" s="44"/>
      <c r="D124" s="44"/>
      <c r="E124" s="45" t="s">
        <v>44</v>
      </c>
      <c r="F124" s="44"/>
      <c r="G124" s="44"/>
      <c r="H124" s="44"/>
      <c r="I124" s="44"/>
      <c r="J124" s="46"/>
    </row>
    <row r="125">
      <c r="A125" s="35" t="s">
        <v>49</v>
      </c>
      <c r="B125" s="43"/>
      <c r="C125" s="44"/>
      <c r="D125" s="44"/>
      <c r="E125" s="47" t="s">
        <v>161</v>
      </c>
      <c r="F125" s="44"/>
      <c r="G125" s="44"/>
      <c r="H125" s="44"/>
      <c r="I125" s="44"/>
      <c r="J125" s="46"/>
    </row>
    <row r="126">
      <c r="A126" s="35" t="s">
        <v>51</v>
      </c>
      <c r="B126" s="43"/>
      <c r="C126" s="44"/>
      <c r="D126" s="44"/>
      <c r="E126" s="45" t="s">
        <v>44</v>
      </c>
      <c r="F126" s="44"/>
      <c r="G126" s="44"/>
      <c r="H126" s="44"/>
      <c r="I126" s="44"/>
      <c r="J126" s="46"/>
    </row>
    <row r="127">
      <c r="A127" s="29" t="s">
        <v>39</v>
      </c>
      <c r="B127" s="30"/>
      <c r="C127" s="31" t="s">
        <v>162</v>
      </c>
      <c r="D127" s="32"/>
      <c r="E127" s="29" t="s">
        <v>163</v>
      </c>
      <c r="F127" s="32"/>
      <c r="G127" s="32"/>
      <c r="H127" s="32"/>
      <c r="I127" s="33">
        <f>SUMIFS(I128:I167,A128:A167,"P")</f>
        <v>0</v>
      </c>
      <c r="J127" s="34"/>
    </row>
    <row r="128">
      <c r="A128" s="35" t="s">
        <v>42</v>
      </c>
      <c r="B128" s="35">
        <v>30</v>
      </c>
      <c r="C128" s="36" t="s">
        <v>164</v>
      </c>
      <c r="D128" s="35" t="s">
        <v>44</v>
      </c>
      <c r="E128" s="37" t="s">
        <v>165</v>
      </c>
      <c r="F128" s="38" t="s">
        <v>125</v>
      </c>
      <c r="G128" s="39">
        <v>171.5</v>
      </c>
      <c r="H128" s="40">
        <v>0</v>
      </c>
      <c r="I128" s="41">
        <f>ROUND(G128*H128,P4)</f>
        <v>0</v>
      </c>
      <c r="J128" s="38" t="s">
        <v>47</v>
      </c>
      <c r="O128" s="42">
        <f>I128*0.21</f>
        <v>0</v>
      </c>
      <c r="P128">
        <v>3</v>
      </c>
    </row>
    <row r="129">
      <c r="A129" s="35" t="s">
        <v>48</v>
      </c>
      <c r="B129" s="43"/>
      <c r="C129" s="44"/>
      <c r="D129" s="44"/>
      <c r="E129" s="45" t="s">
        <v>44</v>
      </c>
      <c r="F129" s="44"/>
      <c r="G129" s="44"/>
      <c r="H129" s="44"/>
      <c r="I129" s="44"/>
      <c r="J129" s="46"/>
    </row>
    <row r="130" ht="30">
      <c r="A130" s="35" t="s">
        <v>49</v>
      </c>
      <c r="B130" s="43"/>
      <c r="C130" s="44"/>
      <c r="D130" s="44"/>
      <c r="E130" s="47" t="s">
        <v>166</v>
      </c>
      <c r="F130" s="44"/>
      <c r="G130" s="44"/>
      <c r="H130" s="44"/>
      <c r="I130" s="44"/>
      <c r="J130" s="46"/>
    </row>
    <row r="131" ht="165">
      <c r="A131" s="35" t="s">
        <v>51</v>
      </c>
      <c r="B131" s="43"/>
      <c r="C131" s="44"/>
      <c r="D131" s="44"/>
      <c r="E131" s="37" t="s">
        <v>167</v>
      </c>
      <c r="F131" s="44"/>
      <c r="G131" s="44"/>
      <c r="H131" s="44"/>
      <c r="I131" s="44"/>
      <c r="J131" s="46"/>
    </row>
    <row r="132">
      <c r="A132" s="35" t="s">
        <v>42</v>
      </c>
      <c r="B132" s="35">
        <v>31</v>
      </c>
      <c r="C132" s="36" t="s">
        <v>168</v>
      </c>
      <c r="D132" s="35" t="s">
        <v>44</v>
      </c>
      <c r="E132" s="37" t="s">
        <v>169</v>
      </c>
      <c r="F132" s="38" t="s">
        <v>125</v>
      </c>
      <c r="G132" s="39">
        <v>1118.4200000000001</v>
      </c>
      <c r="H132" s="40">
        <v>0</v>
      </c>
      <c r="I132" s="41">
        <f>ROUND(G132*H132,P4)</f>
        <v>0</v>
      </c>
      <c r="J132" s="38" t="s">
        <v>47</v>
      </c>
      <c r="O132" s="42">
        <f>I132*0.21</f>
        <v>0</v>
      </c>
      <c r="P132">
        <v>3</v>
      </c>
    </row>
    <row r="133">
      <c r="A133" s="35" t="s">
        <v>48</v>
      </c>
      <c r="B133" s="43"/>
      <c r="C133" s="44"/>
      <c r="D133" s="44"/>
      <c r="E133" s="45" t="s">
        <v>44</v>
      </c>
      <c r="F133" s="44"/>
      <c r="G133" s="44"/>
      <c r="H133" s="44"/>
      <c r="I133" s="44"/>
      <c r="J133" s="46"/>
    </row>
    <row r="134" ht="45">
      <c r="A134" s="35" t="s">
        <v>49</v>
      </c>
      <c r="B134" s="43"/>
      <c r="C134" s="44"/>
      <c r="D134" s="44"/>
      <c r="E134" s="47" t="s">
        <v>170</v>
      </c>
      <c r="F134" s="44"/>
      <c r="G134" s="44"/>
      <c r="H134" s="44"/>
      <c r="I134" s="44"/>
      <c r="J134" s="46"/>
    </row>
    <row r="135" ht="90">
      <c r="A135" s="35" t="s">
        <v>51</v>
      </c>
      <c r="B135" s="43"/>
      <c r="C135" s="44"/>
      <c r="D135" s="44"/>
      <c r="E135" s="37" t="s">
        <v>171</v>
      </c>
      <c r="F135" s="44"/>
      <c r="G135" s="44"/>
      <c r="H135" s="44"/>
      <c r="I135" s="44"/>
      <c r="J135" s="46"/>
    </row>
    <row r="136">
      <c r="A136" s="35" t="s">
        <v>42</v>
      </c>
      <c r="B136" s="35">
        <v>32</v>
      </c>
      <c r="C136" s="36" t="s">
        <v>172</v>
      </c>
      <c r="D136" s="35" t="s">
        <v>44</v>
      </c>
      <c r="E136" s="37" t="s">
        <v>173</v>
      </c>
      <c r="F136" s="38" t="s">
        <v>125</v>
      </c>
      <c r="G136" s="39">
        <v>171.5</v>
      </c>
      <c r="H136" s="40">
        <v>0</v>
      </c>
      <c r="I136" s="41">
        <f>ROUND(G136*H136,P4)</f>
        <v>0</v>
      </c>
      <c r="J136" s="38" t="s">
        <v>47</v>
      </c>
      <c r="O136" s="42">
        <f>I136*0.21</f>
        <v>0</v>
      </c>
      <c r="P136">
        <v>3</v>
      </c>
    </row>
    <row r="137">
      <c r="A137" s="35" t="s">
        <v>48</v>
      </c>
      <c r="B137" s="43"/>
      <c r="C137" s="44"/>
      <c r="D137" s="44"/>
      <c r="E137" s="45" t="s">
        <v>44</v>
      </c>
      <c r="F137" s="44"/>
      <c r="G137" s="44"/>
      <c r="H137" s="44"/>
      <c r="I137" s="44"/>
      <c r="J137" s="46"/>
    </row>
    <row r="138" ht="30">
      <c r="A138" s="35" t="s">
        <v>49</v>
      </c>
      <c r="B138" s="43"/>
      <c r="C138" s="44"/>
      <c r="D138" s="44"/>
      <c r="E138" s="47" t="s">
        <v>174</v>
      </c>
      <c r="F138" s="44"/>
      <c r="G138" s="44"/>
      <c r="H138" s="44"/>
      <c r="I138" s="44"/>
      <c r="J138" s="46"/>
    </row>
    <row r="139" ht="90">
      <c r="A139" s="35" t="s">
        <v>51</v>
      </c>
      <c r="B139" s="43"/>
      <c r="C139" s="44"/>
      <c r="D139" s="44"/>
      <c r="E139" s="37" t="s">
        <v>171</v>
      </c>
      <c r="F139" s="44"/>
      <c r="G139" s="44"/>
      <c r="H139" s="44"/>
      <c r="I139" s="44"/>
      <c r="J139" s="46"/>
    </row>
    <row r="140">
      <c r="A140" s="35" t="s">
        <v>42</v>
      </c>
      <c r="B140" s="35">
        <v>33</v>
      </c>
      <c r="C140" s="36" t="s">
        <v>175</v>
      </c>
      <c r="D140" s="35" t="s">
        <v>44</v>
      </c>
      <c r="E140" s="37" t="s">
        <v>176</v>
      </c>
      <c r="F140" s="38" t="s">
        <v>73</v>
      </c>
      <c r="G140" s="39">
        <v>1.6799999999999999</v>
      </c>
      <c r="H140" s="40">
        <v>0</v>
      </c>
      <c r="I140" s="41">
        <f>ROUND(G140*H140,P4)</f>
        <v>0</v>
      </c>
      <c r="J140" s="38" t="s">
        <v>47</v>
      </c>
      <c r="O140" s="42">
        <f>I140*0.21</f>
        <v>0</v>
      </c>
      <c r="P140">
        <v>3</v>
      </c>
    </row>
    <row r="141">
      <c r="A141" s="35" t="s">
        <v>48</v>
      </c>
      <c r="B141" s="43"/>
      <c r="C141" s="44"/>
      <c r="D141" s="44"/>
      <c r="E141" s="45" t="s">
        <v>44</v>
      </c>
      <c r="F141" s="44"/>
      <c r="G141" s="44"/>
      <c r="H141" s="44"/>
      <c r="I141" s="44"/>
      <c r="J141" s="46"/>
    </row>
    <row r="142">
      <c r="A142" s="35" t="s">
        <v>49</v>
      </c>
      <c r="B142" s="43"/>
      <c r="C142" s="44"/>
      <c r="D142" s="44"/>
      <c r="E142" s="47" t="s">
        <v>177</v>
      </c>
      <c r="F142" s="44"/>
      <c r="G142" s="44"/>
      <c r="H142" s="44"/>
      <c r="I142" s="44"/>
      <c r="J142" s="46"/>
    </row>
    <row r="143" ht="120">
      <c r="A143" s="35" t="s">
        <v>51</v>
      </c>
      <c r="B143" s="43"/>
      <c r="C143" s="44"/>
      <c r="D143" s="44"/>
      <c r="E143" s="37" t="s">
        <v>178</v>
      </c>
      <c r="F143" s="44"/>
      <c r="G143" s="44"/>
      <c r="H143" s="44"/>
      <c r="I143" s="44"/>
      <c r="J143" s="46"/>
    </row>
    <row r="144">
      <c r="A144" s="35" t="s">
        <v>42</v>
      </c>
      <c r="B144" s="35">
        <v>34</v>
      </c>
      <c r="C144" s="36" t="s">
        <v>179</v>
      </c>
      <c r="D144" s="35" t="s">
        <v>44</v>
      </c>
      <c r="E144" s="37" t="s">
        <v>180</v>
      </c>
      <c r="F144" s="38" t="s">
        <v>125</v>
      </c>
      <c r="G144" s="39">
        <v>1069.5</v>
      </c>
      <c r="H144" s="40">
        <v>0</v>
      </c>
      <c r="I144" s="41">
        <f>ROUND(G144*H144,P4)</f>
        <v>0</v>
      </c>
      <c r="J144" s="38" t="s">
        <v>47</v>
      </c>
      <c r="O144" s="42">
        <f>I144*0.21</f>
        <v>0</v>
      </c>
      <c r="P144">
        <v>3</v>
      </c>
    </row>
    <row r="145">
      <c r="A145" s="35" t="s">
        <v>48</v>
      </c>
      <c r="B145" s="43"/>
      <c r="C145" s="44"/>
      <c r="D145" s="44"/>
      <c r="E145" s="45" t="s">
        <v>44</v>
      </c>
      <c r="F145" s="44"/>
      <c r="G145" s="44"/>
      <c r="H145" s="44"/>
      <c r="I145" s="44"/>
      <c r="J145" s="46"/>
    </row>
    <row r="146">
      <c r="A146" s="35" t="s">
        <v>49</v>
      </c>
      <c r="B146" s="43"/>
      <c r="C146" s="44"/>
      <c r="D146" s="44"/>
      <c r="E146" s="47" t="s">
        <v>181</v>
      </c>
      <c r="F146" s="44"/>
      <c r="G146" s="44"/>
      <c r="H146" s="44"/>
      <c r="I146" s="44"/>
      <c r="J146" s="46"/>
    </row>
    <row r="147" ht="120">
      <c r="A147" s="35" t="s">
        <v>51</v>
      </c>
      <c r="B147" s="43"/>
      <c r="C147" s="44"/>
      <c r="D147" s="44"/>
      <c r="E147" s="37" t="s">
        <v>182</v>
      </c>
      <c r="F147" s="44"/>
      <c r="G147" s="44"/>
      <c r="H147" s="44"/>
      <c r="I147" s="44"/>
      <c r="J147" s="46"/>
    </row>
    <row r="148">
      <c r="A148" s="35" t="s">
        <v>42</v>
      </c>
      <c r="B148" s="35">
        <v>35</v>
      </c>
      <c r="C148" s="36" t="s">
        <v>183</v>
      </c>
      <c r="D148" s="35" t="s">
        <v>44</v>
      </c>
      <c r="E148" s="37" t="s">
        <v>184</v>
      </c>
      <c r="F148" s="38" t="s">
        <v>125</v>
      </c>
      <c r="G148" s="39">
        <v>1069.5</v>
      </c>
      <c r="H148" s="40">
        <v>0</v>
      </c>
      <c r="I148" s="41">
        <f>ROUND(G148*H148,P4)</f>
        <v>0</v>
      </c>
      <c r="J148" s="38" t="s">
        <v>47</v>
      </c>
      <c r="O148" s="42">
        <f>I148*0.21</f>
        <v>0</v>
      </c>
      <c r="P148">
        <v>3</v>
      </c>
    </row>
    <row r="149">
      <c r="A149" s="35" t="s">
        <v>48</v>
      </c>
      <c r="B149" s="43"/>
      <c r="C149" s="44"/>
      <c r="D149" s="44"/>
      <c r="E149" s="45" t="s">
        <v>44</v>
      </c>
      <c r="F149" s="44"/>
      <c r="G149" s="44"/>
      <c r="H149" s="44"/>
      <c r="I149" s="44"/>
      <c r="J149" s="46"/>
    </row>
    <row r="150">
      <c r="A150" s="35" t="s">
        <v>49</v>
      </c>
      <c r="B150" s="43"/>
      <c r="C150" s="44"/>
      <c r="D150" s="44"/>
      <c r="E150" s="47" t="s">
        <v>185</v>
      </c>
      <c r="F150" s="44"/>
      <c r="G150" s="44"/>
      <c r="H150" s="44"/>
      <c r="I150" s="44"/>
      <c r="J150" s="46"/>
    </row>
    <row r="151" ht="195">
      <c r="A151" s="35" t="s">
        <v>51</v>
      </c>
      <c r="B151" s="43"/>
      <c r="C151" s="44"/>
      <c r="D151" s="44"/>
      <c r="E151" s="37" t="s">
        <v>186</v>
      </c>
      <c r="F151" s="44"/>
      <c r="G151" s="44"/>
      <c r="H151" s="44"/>
      <c r="I151" s="44"/>
      <c r="J151" s="46"/>
    </row>
    <row r="152">
      <c r="A152" s="35" t="s">
        <v>42</v>
      </c>
      <c r="B152" s="35">
        <v>36</v>
      </c>
      <c r="C152" s="36" t="s">
        <v>187</v>
      </c>
      <c r="D152" s="35" t="s">
        <v>44</v>
      </c>
      <c r="E152" s="37" t="s">
        <v>188</v>
      </c>
      <c r="F152" s="38" t="s">
        <v>125</v>
      </c>
      <c r="G152" s="39">
        <v>1069.5</v>
      </c>
      <c r="H152" s="40">
        <v>0</v>
      </c>
      <c r="I152" s="41">
        <f>ROUND(G152*H152,P4)</f>
        <v>0</v>
      </c>
      <c r="J152" s="38" t="s">
        <v>47</v>
      </c>
      <c r="O152" s="42">
        <f>I152*0.21</f>
        <v>0</v>
      </c>
      <c r="P152">
        <v>3</v>
      </c>
    </row>
    <row r="153">
      <c r="A153" s="35" t="s">
        <v>48</v>
      </c>
      <c r="B153" s="43"/>
      <c r="C153" s="44"/>
      <c r="D153" s="44"/>
      <c r="E153" s="45" t="s">
        <v>44</v>
      </c>
      <c r="F153" s="44"/>
      <c r="G153" s="44"/>
      <c r="H153" s="44"/>
      <c r="I153" s="44"/>
      <c r="J153" s="46"/>
    </row>
    <row r="154">
      <c r="A154" s="35" t="s">
        <v>49</v>
      </c>
      <c r="B154" s="43"/>
      <c r="C154" s="44"/>
      <c r="D154" s="44"/>
      <c r="E154" s="47" t="s">
        <v>185</v>
      </c>
      <c r="F154" s="44"/>
      <c r="G154" s="44"/>
      <c r="H154" s="44"/>
      <c r="I154" s="44"/>
      <c r="J154" s="46"/>
    </row>
    <row r="155" ht="195">
      <c r="A155" s="35" t="s">
        <v>51</v>
      </c>
      <c r="B155" s="43"/>
      <c r="C155" s="44"/>
      <c r="D155" s="44"/>
      <c r="E155" s="37" t="s">
        <v>186</v>
      </c>
      <c r="F155" s="44"/>
      <c r="G155" s="44"/>
      <c r="H155" s="44"/>
      <c r="I155" s="44"/>
      <c r="J155" s="46"/>
    </row>
    <row r="156">
      <c r="A156" s="35" t="s">
        <v>42</v>
      </c>
      <c r="B156" s="35">
        <v>37</v>
      </c>
      <c r="C156" s="36" t="s">
        <v>189</v>
      </c>
      <c r="D156" s="35" t="s">
        <v>44</v>
      </c>
      <c r="E156" s="37" t="s">
        <v>190</v>
      </c>
      <c r="F156" s="38" t="s">
        <v>125</v>
      </c>
      <c r="G156" s="39">
        <v>23.5</v>
      </c>
      <c r="H156" s="40">
        <v>0</v>
      </c>
      <c r="I156" s="41">
        <f>ROUND(G156*H156,P4)</f>
        <v>0</v>
      </c>
      <c r="J156" s="38" t="s">
        <v>47</v>
      </c>
      <c r="O156" s="42">
        <f>I156*0.21</f>
        <v>0</v>
      </c>
      <c r="P156">
        <v>3</v>
      </c>
    </row>
    <row r="157">
      <c r="A157" s="35" t="s">
        <v>48</v>
      </c>
      <c r="B157" s="43"/>
      <c r="C157" s="44"/>
      <c r="D157" s="44"/>
      <c r="E157" s="45" t="s">
        <v>44</v>
      </c>
      <c r="F157" s="44"/>
      <c r="G157" s="44"/>
      <c r="H157" s="44"/>
      <c r="I157" s="44"/>
      <c r="J157" s="46"/>
    </row>
    <row r="158">
      <c r="A158" s="35" t="s">
        <v>49</v>
      </c>
      <c r="B158" s="43"/>
      <c r="C158" s="44"/>
      <c r="D158" s="44"/>
      <c r="E158" s="47" t="s">
        <v>191</v>
      </c>
      <c r="F158" s="44"/>
      <c r="G158" s="44"/>
      <c r="H158" s="44"/>
      <c r="I158" s="44"/>
      <c r="J158" s="46"/>
    </row>
    <row r="159" ht="225">
      <c r="A159" s="35" t="s">
        <v>51</v>
      </c>
      <c r="B159" s="43"/>
      <c r="C159" s="44"/>
      <c r="D159" s="44"/>
      <c r="E159" s="37" t="s">
        <v>192</v>
      </c>
      <c r="F159" s="44"/>
      <c r="G159" s="44"/>
      <c r="H159" s="44"/>
      <c r="I159" s="44"/>
      <c r="J159" s="46"/>
    </row>
    <row r="160">
      <c r="A160" s="35" t="s">
        <v>42</v>
      </c>
      <c r="B160" s="35">
        <v>38</v>
      </c>
      <c r="C160" s="36" t="s">
        <v>193</v>
      </c>
      <c r="D160" s="35" t="s">
        <v>44</v>
      </c>
      <c r="E160" s="37" t="s">
        <v>194</v>
      </c>
      <c r="F160" s="38" t="s">
        <v>125</v>
      </c>
      <c r="G160" s="39">
        <v>47.100000000000001</v>
      </c>
      <c r="H160" s="40">
        <v>0</v>
      </c>
      <c r="I160" s="41">
        <f>ROUND(G160*H160,P4)</f>
        <v>0</v>
      </c>
      <c r="J160" s="38" t="s">
        <v>47</v>
      </c>
      <c r="O160" s="42">
        <f>I160*0.21</f>
        <v>0</v>
      </c>
      <c r="P160">
        <v>3</v>
      </c>
    </row>
    <row r="161">
      <c r="A161" s="35" t="s">
        <v>48</v>
      </c>
      <c r="B161" s="43"/>
      <c r="C161" s="44"/>
      <c r="D161" s="44"/>
      <c r="E161" s="45" t="s">
        <v>44</v>
      </c>
      <c r="F161" s="44"/>
      <c r="G161" s="44"/>
      <c r="H161" s="44"/>
      <c r="I161" s="44"/>
      <c r="J161" s="46"/>
    </row>
    <row r="162">
      <c r="A162" s="35" t="s">
        <v>49</v>
      </c>
      <c r="B162" s="43"/>
      <c r="C162" s="44"/>
      <c r="D162" s="44"/>
      <c r="E162" s="47" t="s">
        <v>195</v>
      </c>
      <c r="F162" s="44"/>
      <c r="G162" s="44"/>
      <c r="H162" s="44"/>
      <c r="I162" s="44"/>
      <c r="J162" s="46"/>
    </row>
    <row r="163" ht="225">
      <c r="A163" s="35" t="s">
        <v>51</v>
      </c>
      <c r="B163" s="43"/>
      <c r="C163" s="44"/>
      <c r="D163" s="44"/>
      <c r="E163" s="37" t="s">
        <v>192</v>
      </c>
      <c r="F163" s="44"/>
      <c r="G163" s="44"/>
      <c r="H163" s="44"/>
      <c r="I163" s="44"/>
      <c r="J163" s="46"/>
    </row>
    <row r="164" ht="30">
      <c r="A164" s="35" t="s">
        <v>42</v>
      </c>
      <c r="B164" s="35">
        <v>39</v>
      </c>
      <c r="C164" s="36" t="s">
        <v>196</v>
      </c>
      <c r="D164" s="35" t="s">
        <v>44</v>
      </c>
      <c r="E164" s="37" t="s">
        <v>197</v>
      </c>
      <c r="F164" s="38" t="s">
        <v>125</v>
      </c>
      <c r="G164" s="39">
        <v>1.8200000000000001</v>
      </c>
      <c r="H164" s="40">
        <v>0</v>
      </c>
      <c r="I164" s="41">
        <f>ROUND(G164*H164,P4)</f>
        <v>0</v>
      </c>
      <c r="J164" s="38" t="s">
        <v>47</v>
      </c>
      <c r="O164" s="42">
        <f>I164*0.21</f>
        <v>0</v>
      </c>
      <c r="P164">
        <v>3</v>
      </c>
    </row>
    <row r="165">
      <c r="A165" s="35" t="s">
        <v>48</v>
      </c>
      <c r="B165" s="43"/>
      <c r="C165" s="44"/>
      <c r="D165" s="44"/>
      <c r="E165" s="45" t="s">
        <v>44</v>
      </c>
      <c r="F165" s="44"/>
      <c r="G165" s="44"/>
      <c r="H165" s="44"/>
      <c r="I165" s="44"/>
      <c r="J165" s="46"/>
    </row>
    <row r="166">
      <c r="A166" s="35" t="s">
        <v>49</v>
      </c>
      <c r="B166" s="43"/>
      <c r="C166" s="44"/>
      <c r="D166" s="44"/>
      <c r="E166" s="47" t="s">
        <v>198</v>
      </c>
      <c r="F166" s="44"/>
      <c r="G166" s="44"/>
      <c r="H166" s="44"/>
      <c r="I166" s="44"/>
      <c r="J166" s="46"/>
    </row>
    <row r="167" ht="225">
      <c r="A167" s="35" t="s">
        <v>51</v>
      </c>
      <c r="B167" s="43"/>
      <c r="C167" s="44"/>
      <c r="D167" s="44"/>
      <c r="E167" s="37" t="s">
        <v>192</v>
      </c>
      <c r="F167" s="44"/>
      <c r="G167" s="44"/>
      <c r="H167" s="44"/>
      <c r="I167" s="44"/>
      <c r="J167" s="46"/>
    </row>
    <row r="168">
      <c r="A168" s="29" t="s">
        <v>39</v>
      </c>
      <c r="B168" s="30"/>
      <c r="C168" s="31" t="s">
        <v>199</v>
      </c>
      <c r="D168" s="32"/>
      <c r="E168" s="29" t="s">
        <v>200</v>
      </c>
      <c r="F168" s="32"/>
      <c r="G168" s="32"/>
      <c r="H168" s="32"/>
      <c r="I168" s="33">
        <f>SUMIFS(I169:I180,A169:A180,"P")</f>
        <v>0</v>
      </c>
      <c r="J168" s="34"/>
    </row>
    <row r="169">
      <c r="A169" s="35" t="s">
        <v>42</v>
      </c>
      <c r="B169" s="35">
        <v>40</v>
      </c>
      <c r="C169" s="36" t="s">
        <v>201</v>
      </c>
      <c r="D169" s="35" t="s">
        <v>44</v>
      </c>
      <c r="E169" s="37" t="s">
        <v>202</v>
      </c>
      <c r="F169" s="38" t="s">
        <v>138</v>
      </c>
      <c r="G169" s="39">
        <v>1</v>
      </c>
      <c r="H169" s="40">
        <v>0</v>
      </c>
      <c r="I169" s="41">
        <f>ROUND(G169*H169,P4)</f>
        <v>0</v>
      </c>
      <c r="J169" s="38" t="s">
        <v>47</v>
      </c>
      <c r="O169" s="42">
        <f>I169*0.21</f>
        <v>0</v>
      </c>
      <c r="P169">
        <v>3</v>
      </c>
    </row>
    <row r="170">
      <c r="A170" s="35" t="s">
        <v>48</v>
      </c>
      <c r="B170" s="43"/>
      <c r="C170" s="44"/>
      <c r="D170" s="44"/>
      <c r="E170" s="45" t="s">
        <v>44</v>
      </c>
      <c r="F170" s="44"/>
      <c r="G170" s="44"/>
      <c r="H170" s="44"/>
      <c r="I170" s="44"/>
      <c r="J170" s="46"/>
    </row>
    <row r="171" ht="120">
      <c r="A171" s="35" t="s">
        <v>51</v>
      </c>
      <c r="B171" s="43"/>
      <c r="C171" s="44"/>
      <c r="D171" s="44"/>
      <c r="E171" s="37" t="s">
        <v>203</v>
      </c>
      <c r="F171" s="44"/>
      <c r="G171" s="44"/>
      <c r="H171" s="44"/>
      <c r="I171" s="44"/>
      <c r="J171" s="46"/>
    </row>
    <row r="172">
      <c r="A172" s="35" t="s">
        <v>42</v>
      </c>
      <c r="B172" s="35">
        <v>41</v>
      </c>
      <c r="C172" s="36" t="s">
        <v>204</v>
      </c>
      <c r="D172" s="35" t="s">
        <v>44</v>
      </c>
      <c r="E172" s="37" t="s">
        <v>205</v>
      </c>
      <c r="F172" s="38" t="s">
        <v>138</v>
      </c>
      <c r="G172" s="39">
        <v>7</v>
      </c>
      <c r="H172" s="40">
        <v>0</v>
      </c>
      <c r="I172" s="41">
        <f>ROUND(G172*H172,P4)</f>
        <v>0</v>
      </c>
      <c r="J172" s="38" t="s">
        <v>47</v>
      </c>
      <c r="O172" s="42">
        <f>I172*0.21</f>
        <v>0</v>
      </c>
      <c r="P172">
        <v>3</v>
      </c>
    </row>
    <row r="173">
      <c r="A173" s="35" t="s">
        <v>48</v>
      </c>
      <c r="B173" s="43"/>
      <c r="C173" s="44"/>
      <c r="D173" s="44"/>
      <c r="E173" s="45" t="s">
        <v>44</v>
      </c>
      <c r="F173" s="44"/>
      <c r="G173" s="44"/>
      <c r="H173" s="44"/>
      <c r="I173" s="44"/>
      <c r="J173" s="46"/>
    </row>
    <row r="174" ht="75">
      <c r="A174" s="35" t="s">
        <v>51</v>
      </c>
      <c r="B174" s="43"/>
      <c r="C174" s="44"/>
      <c r="D174" s="44"/>
      <c r="E174" s="37" t="s">
        <v>206</v>
      </c>
      <c r="F174" s="44"/>
      <c r="G174" s="44"/>
      <c r="H174" s="44"/>
      <c r="I174" s="44"/>
      <c r="J174" s="46"/>
    </row>
    <row r="175">
      <c r="A175" s="35" t="s">
        <v>42</v>
      </c>
      <c r="B175" s="35">
        <v>42</v>
      </c>
      <c r="C175" s="36" t="s">
        <v>207</v>
      </c>
      <c r="D175" s="35" t="s">
        <v>44</v>
      </c>
      <c r="E175" s="37" t="s">
        <v>208</v>
      </c>
      <c r="F175" s="38" t="s">
        <v>138</v>
      </c>
      <c r="G175" s="39">
        <v>7</v>
      </c>
      <c r="H175" s="40">
        <v>0</v>
      </c>
      <c r="I175" s="41">
        <f>ROUND(G175*H175,P4)</f>
        <v>0</v>
      </c>
      <c r="J175" s="38" t="s">
        <v>47</v>
      </c>
      <c r="O175" s="42">
        <f>I175*0.21</f>
        <v>0</v>
      </c>
      <c r="P175">
        <v>3</v>
      </c>
    </row>
    <row r="176">
      <c r="A176" s="35" t="s">
        <v>48</v>
      </c>
      <c r="B176" s="43"/>
      <c r="C176" s="44"/>
      <c r="D176" s="44"/>
      <c r="E176" s="45" t="s">
        <v>44</v>
      </c>
      <c r="F176" s="44"/>
      <c r="G176" s="44"/>
      <c r="H176" s="44"/>
      <c r="I176" s="44"/>
      <c r="J176" s="46"/>
    </row>
    <row r="177" ht="75">
      <c r="A177" s="35" t="s">
        <v>51</v>
      </c>
      <c r="B177" s="43"/>
      <c r="C177" s="44"/>
      <c r="D177" s="44"/>
      <c r="E177" s="37" t="s">
        <v>206</v>
      </c>
      <c r="F177" s="44"/>
      <c r="G177" s="44"/>
      <c r="H177" s="44"/>
      <c r="I177" s="44"/>
      <c r="J177" s="46"/>
    </row>
    <row r="178">
      <c r="A178" s="35" t="s">
        <v>42</v>
      </c>
      <c r="B178" s="35">
        <v>43</v>
      </c>
      <c r="C178" s="36" t="s">
        <v>209</v>
      </c>
      <c r="D178" s="35" t="s">
        <v>44</v>
      </c>
      <c r="E178" s="37" t="s">
        <v>210</v>
      </c>
      <c r="F178" s="38" t="s">
        <v>138</v>
      </c>
      <c r="G178" s="39">
        <v>5</v>
      </c>
      <c r="H178" s="40">
        <v>0</v>
      </c>
      <c r="I178" s="41">
        <f>ROUND(G178*H178,P4)</f>
        <v>0</v>
      </c>
      <c r="J178" s="38" t="s">
        <v>47</v>
      </c>
      <c r="O178" s="42">
        <f>I178*0.21</f>
        <v>0</v>
      </c>
      <c r="P178">
        <v>3</v>
      </c>
    </row>
    <row r="179">
      <c r="A179" s="35" t="s">
        <v>48</v>
      </c>
      <c r="B179" s="43"/>
      <c r="C179" s="44"/>
      <c r="D179" s="44"/>
      <c r="E179" s="45" t="s">
        <v>44</v>
      </c>
      <c r="F179" s="44"/>
      <c r="G179" s="44"/>
      <c r="H179" s="44"/>
      <c r="I179" s="44"/>
      <c r="J179" s="46"/>
    </row>
    <row r="180" ht="75">
      <c r="A180" s="35" t="s">
        <v>51</v>
      </c>
      <c r="B180" s="43"/>
      <c r="C180" s="44"/>
      <c r="D180" s="44"/>
      <c r="E180" s="37" t="s">
        <v>206</v>
      </c>
      <c r="F180" s="44"/>
      <c r="G180" s="44"/>
      <c r="H180" s="44"/>
      <c r="I180" s="44"/>
      <c r="J180" s="46"/>
    </row>
    <row r="181">
      <c r="A181" s="29" t="s">
        <v>39</v>
      </c>
      <c r="B181" s="30"/>
      <c r="C181" s="31" t="s">
        <v>211</v>
      </c>
      <c r="D181" s="32"/>
      <c r="E181" s="29" t="s">
        <v>212</v>
      </c>
      <c r="F181" s="32"/>
      <c r="G181" s="32"/>
      <c r="H181" s="32"/>
      <c r="I181" s="33">
        <f>SUMIFS(I182:I197,A182:A197,"P")</f>
        <v>0</v>
      </c>
      <c r="J181" s="34"/>
    </row>
    <row r="182" ht="30">
      <c r="A182" s="35" t="s">
        <v>42</v>
      </c>
      <c r="B182" s="35">
        <v>44</v>
      </c>
      <c r="C182" s="36" t="s">
        <v>213</v>
      </c>
      <c r="D182" s="35" t="s">
        <v>44</v>
      </c>
      <c r="E182" s="37" t="s">
        <v>214</v>
      </c>
      <c r="F182" s="38" t="s">
        <v>138</v>
      </c>
      <c r="G182" s="39">
        <v>6</v>
      </c>
      <c r="H182" s="40">
        <v>0</v>
      </c>
      <c r="I182" s="41">
        <f>ROUND(G182*H182,P4)</f>
        <v>0</v>
      </c>
      <c r="J182" s="38" t="s">
        <v>47</v>
      </c>
      <c r="O182" s="42">
        <f>I182*0.21</f>
        <v>0</v>
      </c>
      <c r="P182">
        <v>3</v>
      </c>
    </row>
    <row r="183">
      <c r="A183" s="35" t="s">
        <v>48</v>
      </c>
      <c r="B183" s="43"/>
      <c r="C183" s="44"/>
      <c r="D183" s="44"/>
      <c r="E183" s="45" t="s">
        <v>44</v>
      </c>
      <c r="F183" s="44"/>
      <c r="G183" s="44"/>
      <c r="H183" s="44"/>
      <c r="I183" s="44"/>
      <c r="J183" s="46"/>
    </row>
    <row r="184" ht="45">
      <c r="A184" s="35" t="s">
        <v>49</v>
      </c>
      <c r="B184" s="43"/>
      <c r="C184" s="44"/>
      <c r="D184" s="44"/>
      <c r="E184" s="47" t="s">
        <v>215</v>
      </c>
      <c r="F184" s="44"/>
      <c r="G184" s="44"/>
      <c r="H184" s="44"/>
      <c r="I184" s="44"/>
      <c r="J184" s="46"/>
    </row>
    <row r="185" ht="60">
      <c r="A185" s="35" t="s">
        <v>51</v>
      </c>
      <c r="B185" s="43"/>
      <c r="C185" s="44"/>
      <c r="D185" s="44"/>
      <c r="E185" s="37" t="s">
        <v>216</v>
      </c>
      <c r="F185" s="44"/>
      <c r="G185" s="44"/>
      <c r="H185" s="44"/>
      <c r="I185" s="44"/>
      <c r="J185" s="46"/>
    </row>
    <row r="186" ht="30">
      <c r="A186" s="35" t="s">
        <v>42</v>
      </c>
      <c r="B186" s="35">
        <v>45</v>
      </c>
      <c r="C186" s="36" t="s">
        <v>217</v>
      </c>
      <c r="D186" s="35" t="s">
        <v>44</v>
      </c>
      <c r="E186" s="37" t="s">
        <v>218</v>
      </c>
      <c r="F186" s="38" t="s">
        <v>138</v>
      </c>
      <c r="G186" s="39">
        <v>6</v>
      </c>
      <c r="H186" s="40">
        <v>0</v>
      </c>
      <c r="I186" s="41">
        <f>ROUND(G186*H186,P4)</f>
        <v>0</v>
      </c>
      <c r="J186" s="38" t="s">
        <v>47</v>
      </c>
      <c r="O186" s="42">
        <f>I186*0.21</f>
        <v>0</v>
      </c>
      <c r="P186">
        <v>3</v>
      </c>
    </row>
    <row r="187">
      <c r="A187" s="35" t="s">
        <v>48</v>
      </c>
      <c r="B187" s="43"/>
      <c r="C187" s="44"/>
      <c r="D187" s="44"/>
      <c r="E187" s="45" t="s">
        <v>44</v>
      </c>
      <c r="F187" s="44"/>
      <c r="G187" s="44"/>
      <c r="H187" s="44"/>
      <c r="I187" s="44"/>
      <c r="J187" s="46"/>
    </row>
    <row r="188" ht="45">
      <c r="A188" s="35" t="s">
        <v>49</v>
      </c>
      <c r="B188" s="43"/>
      <c r="C188" s="44"/>
      <c r="D188" s="44"/>
      <c r="E188" s="47" t="s">
        <v>215</v>
      </c>
      <c r="F188" s="44"/>
      <c r="G188" s="44"/>
      <c r="H188" s="44"/>
      <c r="I188" s="44"/>
      <c r="J188" s="46"/>
    </row>
    <row r="189" ht="90">
      <c r="A189" s="35" t="s">
        <v>51</v>
      </c>
      <c r="B189" s="43"/>
      <c r="C189" s="44"/>
      <c r="D189" s="44"/>
      <c r="E189" s="37" t="s">
        <v>219</v>
      </c>
      <c r="F189" s="44"/>
      <c r="G189" s="44"/>
      <c r="H189" s="44"/>
      <c r="I189" s="44"/>
      <c r="J189" s="46"/>
    </row>
    <row r="190" ht="30">
      <c r="A190" s="35" t="s">
        <v>42</v>
      </c>
      <c r="B190" s="35">
        <v>46</v>
      </c>
      <c r="C190" s="36" t="s">
        <v>220</v>
      </c>
      <c r="D190" s="35" t="s">
        <v>44</v>
      </c>
      <c r="E190" s="37" t="s">
        <v>221</v>
      </c>
      <c r="F190" s="38" t="s">
        <v>125</v>
      </c>
      <c r="G190" s="39">
        <v>5.625</v>
      </c>
      <c r="H190" s="40">
        <v>0</v>
      </c>
      <c r="I190" s="41">
        <f>ROUND(G190*H190,P4)</f>
        <v>0</v>
      </c>
      <c r="J190" s="38" t="s">
        <v>47</v>
      </c>
      <c r="O190" s="42">
        <f>I190*0.21</f>
        <v>0</v>
      </c>
      <c r="P190">
        <v>3</v>
      </c>
    </row>
    <row r="191">
      <c r="A191" s="35" t="s">
        <v>48</v>
      </c>
      <c r="B191" s="43"/>
      <c r="C191" s="44"/>
      <c r="D191" s="44"/>
      <c r="E191" s="45" t="s">
        <v>44</v>
      </c>
      <c r="F191" s="44"/>
      <c r="G191" s="44"/>
      <c r="H191" s="44"/>
      <c r="I191" s="44"/>
      <c r="J191" s="46"/>
    </row>
    <row r="192">
      <c r="A192" s="35" t="s">
        <v>49</v>
      </c>
      <c r="B192" s="43"/>
      <c r="C192" s="44"/>
      <c r="D192" s="44"/>
      <c r="E192" s="47" t="s">
        <v>222</v>
      </c>
      <c r="F192" s="44"/>
      <c r="G192" s="44"/>
      <c r="H192" s="44"/>
      <c r="I192" s="44"/>
      <c r="J192" s="46"/>
    </row>
    <row r="193" ht="105">
      <c r="A193" s="35" t="s">
        <v>51</v>
      </c>
      <c r="B193" s="43"/>
      <c r="C193" s="44"/>
      <c r="D193" s="44"/>
      <c r="E193" s="37" t="s">
        <v>223</v>
      </c>
      <c r="F193" s="44"/>
      <c r="G193" s="44"/>
      <c r="H193" s="44"/>
      <c r="I193" s="44"/>
      <c r="J193" s="46"/>
    </row>
    <row r="194" ht="30">
      <c r="A194" s="35" t="s">
        <v>42</v>
      </c>
      <c r="B194" s="35">
        <v>47</v>
      </c>
      <c r="C194" s="36" t="s">
        <v>224</v>
      </c>
      <c r="D194" s="35" t="s">
        <v>44</v>
      </c>
      <c r="E194" s="37" t="s">
        <v>225</v>
      </c>
      <c r="F194" s="38" t="s">
        <v>96</v>
      </c>
      <c r="G194" s="39">
        <v>820</v>
      </c>
      <c r="H194" s="40">
        <v>0</v>
      </c>
      <c r="I194" s="41">
        <f>ROUND(G194*H194,P4)</f>
        <v>0</v>
      </c>
      <c r="J194" s="38" t="s">
        <v>47</v>
      </c>
      <c r="O194" s="42">
        <f>I194*0.21</f>
        <v>0</v>
      </c>
      <c r="P194">
        <v>3</v>
      </c>
    </row>
    <row r="195">
      <c r="A195" s="35" t="s">
        <v>48</v>
      </c>
      <c r="B195" s="43"/>
      <c r="C195" s="44"/>
      <c r="D195" s="44"/>
      <c r="E195" s="45" t="s">
        <v>44</v>
      </c>
      <c r="F195" s="44"/>
      <c r="G195" s="44"/>
      <c r="H195" s="44"/>
      <c r="I195" s="44"/>
      <c r="J195" s="46"/>
    </row>
    <row r="196">
      <c r="A196" s="35" t="s">
        <v>49</v>
      </c>
      <c r="B196" s="43"/>
      <c r="C196" s="44"/>
      <c r="D196" s="44"/>
      <c r="E196" s="47" t="s">
        <v>226</v>
      </c>
      <c r="F196" s="44"/>
      <c r="G196" s="44"/>
      <c r="H196" s="44"/>
      <c r="I196" s="44"/>
      <c r="J196" s="46"/>
    </row>
    <row r="197" ht="90">
      <c r="A197" s="35" t="s">
        <v>51</v>
      </c>
      <c r="B197" s="43"/>
      <c r="C197" s="44"/>
      <c r="D197" s="44"/>
      <c r="E197" s="37" t="s">
        <v>227</v>
      </c>
      <c r="F197" s="44"/>
      <c r="G197" s="44"/>
      <c r="H197" s="44"/>
      <c r="I197" s="44"/>
      <c r="J197" s="46"/>
    </row>
    <row r="198">
      <c r="A198" s="29" t="s">
        <v>39</v>
      </c>
      <c r="B198" s="30"/>
      <c r="C198" s="31" t="s">
        <v>228</v>
      </c>
      <c r="D198" s="32"/>
      <c r="E198" s="29" t="s">
        <v>229</v>
      </c>
      <c r="F198" s="32"/>
      <c r="G198" s="32"/>
      <c r="H198" s="32"/>
      <c r="I198" s="33">
        <f>SUMIFS(I199:I201,A199:A201,"P")</f>
        <v>0</v>
      </c>
      <c r="J198" s="34"/>
    </row>
    <row r="199">
      <c r="A199" s="35" t="s">
        <v>42</v>
      </c>
      <c r="B199" s="35">
        <v>48</v>
      </c>
      <c r="C199" s="36" t="s">
        <v>230</v>
      </c>
      <c r="D199" s="35" t="s">
        <v>44</v>
      </c>
      <c r="E199" s="37" t="s">
        <v>231</v>
      </c>
      <c r="F199" s="38" t="s">
        <v>138</v>
      </c>
      <c r="G199" s="39">
        <v>1</v>
      </c>
      <c r="H199" s="40">
        <v>0</v>
      </c>
      <c r="I199" s="41">
        <f>ROUND(G199*H199,P4)</f>
        <v>0</v>
      </c>
      <c r="J199" s="38" t="s">
        <v>47</v>
      </c>
      <c r="O199" s="42">
        <f>I199*0.21</f>
        <v>0</v>
      </c>
      <c r="P199">
        <v>3</v>
      </c>
    </row>
    <row r="200">
      <c r="A200" s="35" t="s">
        <v>48</v>
      </c>
      <c r="B200" s="43"/>
      <c r="C200" s="44"/>
      <c r="D200" s="44"/>
      <c r="E200" s="45" t="s">
        <v>44</v>
      </c>
      <c r="F200" s="44"/>
      <c r="G200" s="44"/>
      <c r="H200" s="44"/>
      <c r="I200" s="44"/>
      <c r="J200" s="46"/>
    </row>
    <row r="201" ht="165">
      <c r="A201" s="35" t="s">
        <v>51</v>
      </c>
      <c r="B201" s="48"/>
      <c r="C201" s="49"/>
      <c r="D201" s="49"/>
      <c r="E201" s="37" t="s">
        <v>232</v>
      </c>
      <c r="F201" s="49"/>
      <c r="G201" s="49"/>
      <c r="H201" s="49"/>
      <c r="I201" s="49"/>
      <c r="J201" s="50"/>
    </row>
  </sheetData>
  <sheetProtection sheet="1" objects="1" scenarios="1" spinCount="100000" saltValue="BfqWwSXu7TXtURQcpyKAnsBE+fc5ZaWNiTomJuvtYWXj7XoupFlXP1ZH44FlfKO9yMTF/OhtJ4p4eznBVUh3gA==" hashValue="+22nqm0K6Fhc37HLcyLMaEkWBQ6b/k+/Rg0Ts266iCsy3v78XFOULlYPKsxSq4GoydL0rsHtwvT3Q1xB2j7qQQ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18</v>
      </c>
      <c r="F2" s="15"/>
      <c r="G2" s="15"/>
      <c r="H2" s="15"/>
      <c r="I2" s="15"/>
      <c r="J2" s="17"/>
    </row>
    <row r="3">
      <c r="A3" s="3" t="s">
        <v>19</v>
      </c>
      <c r="B3" s="18" t="s">
        <v>20</v>
      </c>
      <c r="C3" s="19" t="s">
        <v>21</v>
      </c>
      <c r="D3" s="20"/>
      <c r="E3" s="21" t="s">
        <v>22</v>
      </c>
      <c r="F3" s="15"/>
      <c r="G3" s="15"/>
      <c r="H3" s="22" t="s">
        <v>13</v>
      </c>
      <c r="I3" s="23">
        <f>SUMIFS(I9:I36,A9:A36,"SD")</f>
        <v>0</v>
      </c>
      <c r="J3" s="17"/>
      <c r="O3">
        <v>0</v>
      </c>
      <c r="P3">
        <v>2</v>
      </c>
    </row>
    <row r="4">
      <c r="A4" s="3" t="s">
        <v>23</v>
      </c>
      <c r="B4" s="18" t="s">
        <v>24</v>
      </c>
      <c r="C4" s="19" t="s">
        <v>25</v>
      </c>
      <c r="D4" s="20"/>
      <c r="E4" s="21" t="s">
        <v>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26</v>
      </c>
      <c r="B5" s="18" t="s">
        <v>27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28</v>
      </c>
      <c r="B6" s="25" t="s">
        <v>29</v>
      </c>
      <c r="C6" s="7" t="s">
        <v>30</v>
      </c>
      <c r="D6" s="7" t="s">
        <v>31</v>
      </c>
      <c r="E6" s="7" t="s">
        <v>32</v>
      </c>
      <c r="F6" s="7" t="s">
        <v>33</v>
      </c>
      <c r="G6" s="7" t="s">
        <v>34</v>
      </c>
      <c r="H6" s="7" t="s">
        <v>35</v>
      </c>
      <c r="I6" s="7"/>
      <c r="J6" s="26" t="s">
        <v>36</v>
      </c>
    </row>
    <row r="7">
      <c r="A7" s="24"/>
      <c r="B7" s="25"/>
      <c r="C7" s="7"/>
      <c r="D7" s="7"/>
      <c r="E7" s="7"/>
      <c r="F7" s="7"/>
      <c r="G7" s="7"/>
      <c r="H7" s="7" t="s">
        <v>37</v>
      </c>
      <c r="I7" s="7" t="s">
        <v>38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39</v>
      </c>
      <c r="B9" s="30"/>
      <c r="C9" s="31" t="s">
        <v>40</v>
      </c>
      <c r="D9" s="32"/>
      <c r="E9" s="29" t="s">
        <v>233</v>
      </c>
      <c r="F9" s="32"/>
      <c r="G9" s="32"/>
      <c r="H9" s="32"/>
      <c r="I9" s="33">
        <f>SUMIFS(I10:I13,A10:A13,"P")</f>
        <v>0</v>
      </c>
      <c r="J9" s="34"/>
    </row>
    <row r="10" ht="45">
      <c r="A10" s="35" t="s">
        <v>42</v>
      </c>
      <c r="B10" s="35">
        <v>1</v>
      </c>
      <c r="C10" s="36" t="s">
        <v>61</v>
      </c>
      <c r="D10" s="35" t="s">
        <v>44</v>
      </c>
      <c r="E10" s="37" t="s">
        <v>62</v>
      </c>
      <c r="F10" s="38" t="s">
        <v>46</v>
      </c>
      <c r="G10" s="39">
        <v>240.51599999999999</v>
      </c>
      <c r="H10" s="40">
        <v>0</v>
      </c>
      <c r="I10" s="41">
        <f>ROUND(G10*H10,P4)</f>
        <v>0</v>
      </c>
      <c r="J10" s="38" t="s">
        <v>47</v>
      </c>
      <c r="O10" s="42">
        <f>I10*0.21</f>
        <v>0</v>
      </c>
      <c r="P10">
        <v>3</v>
      </c>
    </row>
    <row r="11">
      <c r="A11" s="35" t="s">
        <v>48</v>
      </c>
      <c r="B11" s="43"/>
      <c r="C11" s="44"/>
      <c r="D11" s="44"/>
      <c r="E11" s="45" t="s">
        <v>44</v>
      </c>
      <c r="F11" s="44"/>
      <c r="G11" s="44"/>
      <c r="H11" s="44"/>
      <c r="I11" s="44"/>
      <c r="J11" s="46"/>
    </row>
    <row r="12" ht="45">
      <c r="A12" s="35" t="s">
        <v>49</v>
      </c>
      <c r="B12" s="43"/>
      <c r="C12" s="44"/>
      <c r="D12" s="44"/>
      <c r="E12" s="47" t="s">
        <v>234</v>
      </c>
      <c r="F12" s="44"/>
      <c r="G12" s="44"/>
      <c r="H12" s="44"/>
      <c r="I12" s="44"/>
      <c r="J12" s="46"/>
    </row>
    <row r="13" ht="165">
      <c r="A13" s="35" t="s">
        <v>51</v>
      </c>
      <c r="B13" s="43"/>
      <c r="C13" s="44"/>
      <c r="D13" s="44"/>
      <c r="E13" s="37" t="s">
        <v>60</v>
      </c>
      <c r="F13" s="44"/>
      <c r="G13" s="44"/>
      <c r="H13" s="44"/>
      <c r="I13" s="44"/>
      <c r="J13" s="46"/>
    </row>
    <row r="14">
      <c r="A14" s="29" t="s">
        <v>39</v>
      </c>
      <c r="B14" s="30"/>
      <c r="C14" s="31" t="s">
        <v>70</v>
      </c>
      <c r="D14" s="32"/>
      <c r="E14" s="29" t="s">
        <v>41</v>
      </c>
      <c r="F14" s="32"/>
      <c r="G14" s="32"/>
      <c r="H14" s="32"/>
      <c r="I14" s="33">
        <f>SUMIFS(I15:I26,A15:A26,"P")</f>
        <v>0</v>
      </c>
      <c r="J14" s="34"/>
    </row>
    <row r="15">
      <c r="A15" s="35" t="s">
        <v>42</v>
      </c>
      <c r="B15" s="35">
        <v>2</v>
      </c>
      <c r="C15" s="36" t="s">
        <v>235</v>
      </c>
      <c r="D15" s="35" t="s">
        <v>44</v>
      </c>
      <c r="E15" s="37" t="s">
        <v>236</v>
      </c>
      <c r="F15" s="38" t="s">
        <v>73</v>
      </c>
      <c r="G15" s="39">
        <v>240.51599999999999</v>
      </c>
      <c r="H15" s="40">
        <v>0</v>
      </c>
      <c r="I15" s="41">
        <f>ROUND(G15*H15,P4)</f>
        <v>0</v>
      </c>
      <c r="J15" s="38" t="s">
        <v>47</v>
      </c>
      <c r="O15" s="42">
        <f>I15*0.21</f>
        <v>0</v>
      </c>
      <c r="P15">
        <v>3</v>
      </c>
    </row>
    <row r="16">
      <c r="A16" s="35" t="s">
        <v>48</v>
      </c>
      <c r="B16" s="43"/>
      <c r="C16" s="44"/>
      <c r="D16" s="44"/>
      <c r="E16" s="45" t="s">
        <v>44</v>
      </c>
      <c r="F16" s="44"/>
      <c r="G16" s="44"/>
      <c r="H16" s="44"/>
      <c r="I16" s="44"/>
      <c r="J16" s="46"/>
    </row>
    <row r="17" ht="45">
      <c r="A17" s="35" t="s">
        <v>49</v>
      </c>
      <c r="B17" s="43"/>
      <c r="C17" s="44"/>
      <c r="D17" s="44"/>
      <c r="E17" s="47" t="s">
        <v>234</v>
      </c>
      <c r="F17" s="44"/>
      <c r="G17" s="44"/>
      <c r="H17" s="44"/>
      <c r="I17" s="44"/>
      <c r="J17" s="46"/>
    </row>
    <row r="18" ht="409.5">
      <c r="A18" s="35" t="s">
        <v>51</v>
      </c>
      <c r="B18" s="43"/>
      <c r="C18" s="44"/>
      <c r="D18" s="44"/>
      <c r="E18" s="37" t="s">
        <v>237</v>
      </c>
      <c r="F18" s="44"/>
      <c r="G18" s="44"/>
      <c r="H18" s="44"/>
      <c r="I18" s="44"/>
      <c r="J18" s="46"/>
    </row>
    <row r="19">
      <c r="A19" s="35" t="s">
        <v>42</v>
      </c>
      <c r="B19" s="35">
        <v>3</v>
      </c>
      <c r="C19" s="36" t="s">
        <v>238</v>
      </c>
      <c r="D19" s="35" t="s">
        <v>44</v>
      </c>
      <c r="E19" s="37" t="s">
        <v>239</v>
      </c>
      <c r="F19" s="38" t="s">
        <v>113</v>
      </c>
      <c r="G19" s="39">
        <v>2405.1599999999999</v>
      </c>
      <c r="H19" s="40">
        <v>0</v>
      </c>
      <c r="I19" s="41">
        <f>ROUND(G19*H19,P4)</f>
        <v>0</v>
      </c>
      <c r="J19" s="38" t="s">
        <v>47</v>
      </c>
      <c r="O19" s="42">
        <f>I19*0.21</f>
        <v>0</v>
      </c>
      <c r="P19">
        <v>3</v>
      </c>
    </row>
    <row r="20">
      <c r="A20" s="35" t="s">
        <v>48</v>
      </c>
      <c r="B20" s="43"/>
      <c r="C20" s="44"/>
      <c r="D20" s="44"/>
      <c r="E20" s="45" t="s">
        <v>44</v>
      </c>
      <c r="F20" s="44"/>
      <c r="G20" s="44"/>
      <c r="H20" s="44"/>
      <c r="I20" s="44"/>
      <c r="J20" s="46"/>
    </row>
    <row r="21" ht="45">
      <c r="A21" s="35" t="s">
        <v>49</v>
      </c>
      <c r="B21" s="43"/>
      <c r="C21" s="44"/>
      <c r="D21" s="44"/>
      <c r="E21" s="47" t="s">
        <v>240</v>
      </c>
      <c r="F21" s="44"/>
      <c r="G21" s="44"/>
      <c r="H21" s="44"/>
      <c r="I21" s="44"/>
      <c r="J21" s="46"/>
    </row>
    <row r="22" ht="105">
      <c r="A22" s="35" t="s">
        <v>51</v>
      </c>
      <c r="B22" s="43"/>
      <c r="C22" s="44"/>
      <c r="D22" s="44"/>
      <c r="E22" s="37" t="s">
        <v>115</v>
      </c>
      <c r="F22" s="44"/>
      <c r="G22" s="44"/>
      <c r="H22" s="44"/>
      <c r="I22" s="44"/>
      <c r="J22" s="46"/>
    </row>
    <row r="23">
      <c r="A23" s="35" t="s">
        <v>42</v>
      </c>
      <c r="B23" s="35">
        <v>4</v>
      </c>
      <c r="C23" s="36" t="s">
        <v>241</v>
      </c>
      <c r="D23" s="35" t="s">
        <v>44</v>
      </c>
      <c r="E23" s="37" t="s">
        <v>242</v>
      </c>
      <c r="F23" s="38" t="s">
        <v>73</v>
      </c>
      <c r="G23" s="39">
        <v>216.46440000000001</v>
      </c>
      <c r="H23" s="40">
        <v>0</v>
      </c>
      <c r="I23" s="41">
        <f>ROUND(G23*H23,P4)</f>
        <v>0</v>
      </c>
      <c r="J23" s="38" t="s">
        <v>47</v>
      </c>
      <c r="O23" s="42">
        <f>I23*0.21</f>
        <v>0</v>
      </c>
      <c r="P23">
        <v>3</v>
      </c>
    </row>
    <row r="24">
      <c r="A24" s="35" t="s">
        <v>48</v>
      </c>
      <c r="B24" s="43"/>
      <c r="C24" s="44"/>
      <c r="D24" s="44"/>
      <c r="E24" s="45" t="s">
        <v>44</v>
      </c>
      <c r="F24" s="44"/>
      <c r="G24" s="44"/>
      <c r="H24" s="44"/>
      <c r="I24" s="44"/>
      <c r="J24" s="46"/>
    </row>
    <row r="25" ht="45">
      <c r="A25" s="35" t="s">
        <v>49</v>
      </c>
      <c r="B25" s="43"/>
      <c r="C25" s="44"/>
      <c r="D25" s="44"/>
      <c r="E25" s="47" t="s">
        <v>243</v>
      </c>
      <c r="F25" s="44"/>
      <c r="G25" s="44"/>
      <c r="H25" s="44"/>
      <c r="I25" s="44"/>
      <c r="J25" s="46"/>
    </row>
    <row r="26" ht="409.5">
      <c r="A26" s="35" t="s">
        <v>51</v>
      </c>
      <c r="B26" s="43"/>
      <c r="C26" s="44"/>
      <c r="D26" s="44"/>
      <c r="E26" s="37" t="s">
        <v>244</v>
      </c>
      <c r="F26" s="44"/>
      <c r="G26" s="44"/>
      <c r="H26" s="44"/>
      <c r="I26" s="44"/>
      <c r="J26" s="46"/>
    </row>
    <row r="27">
      <c r="A27" s="29" t="s">
        <v>39</v>
      </c>
      <c r="B27" s="30"/>
      <c r="C27" s="31" t="s">
        <v>154</v>
      </c>
      <c r="D27" s="32"/>
      <c r="E27" s="29" t="s">
        <v>155</v>
      </c>
      <c r="F27" s="32"/>
      <c r="G27" s="32"/>
      <c r="H27" s="32"/>
      <c r="I27" s="33">
        <f>SUMIFS(I28:I31,A28:A31,"P")</f>
        <v>0</v>
      </c>
      <c r="J27" s="34"/>
    </row>
    <row r="28">
      <c r="A28" s="35" t="s">
        <v>42</v>
      </c>
      <c r="B28" s="35">
        <v>5</v>
      </c>
      <c r="C28" s="36" t="s">
        <v>245</v>
      </c>
      <c r="D28" s="35" t="s">
        <v>44</v>
      </c>
      <c r="E28" s="37" t="s">
        <v>157</v>
      </c>
      <c r="F28" s="38" t="s">
        <v>73</v>
      </c>
      <c r="G28" s="39">
        <v>24.051600000000001</v>
      </c>
      <c r="H28" s="40">
        <v>0</v>
      </c>
      <c r="I28" s="41">
        <f>ROUND(G28*H28,P4)</f>
        <v>0</v>
      </c>
      <c r="J28" s="38" t="s">
        <v>47</v>
      </c>
      <c r="O28" s="42">
        <f>I28*0.21</f>
        <v>0</v>
      </c>
      <c r="P28">
        <v>3</v>
      </c>
    </row>
    <row r="29">
      <c r="A29" s="35" t="s">
        <v>48</v>
      </c>
      <c r="B29" s="43"/>
      <c r="C29" s="44"/>
      <c r="D29" s="44"/>
      <c r="E29" s="45" t="s">
        <v>44</v>
      </c>
      <c r="F29" s="44"/>
      <c r="G29" s="44"/>
      <c r="H29" s="44"/>
      <c r="I29" s="44"/>
      <c r="J29" s="46"/>
    </row>
    <row r="30" ht="45">
      <c r="A30" s="35" t="s">
        <v>49</v>
      </c>
      <c r="B30" s="43"/>
      <c r="C30" s="44"/>
      <c r="D30" s="44"/>
      <c r="E30" s="47" t="s">
        <v>246</v>
      </c>
      <c r="F30" s="44"/>
      <c r="G30" s="44"/>
      <c r="H30" s="44"/>
      <c r="I30" s="44"/>
      <c r="J30" s="46"/>
    </row>
    <row r="31" ht="105">
      <c r="A31" s="35" t="s">
        <v>51</v>
      </c>
      <c r="B31" s="43"/>
      <c r="C31" s="44"/>
      <c r="D31" s="44"/>
      <c r="E31" s="37" t="s">
        <v>247</v>
      </c>
      <c r="F31" s="44"/>
      <c r="G31" s="44"/>
      <c r="H31" s="44"/>
      <c r="I31" s="44"/>
      <c r="J31" s="46"/>
    </row>
    <row r="32">
      <c r="A32" s="29" t="s">
        <v>39</v>
      </c>
      <c r="B32" s="30"/>
      <c r="C32" s="31" t="s">
        <v>199</v>
      </c>
      <c r="D32" s="32"/>
      <c r="E32" s="29" t="s">
        <v>248</v>
      </c>
      <c r="F32" s="32"/>
      <c r="G32" s="32"/>
      <c r="H32" s="32"/>
      <c r="I32" s="33">
        <f>SUMIFS(I33:I36,A33:A36,"P")</f>
        <v>0</v>
      </c>
      <c r="J32" s="34"/>
    </row>
    <row r="33">
      <c r="A33" s="35" t="s">
        <v>42</v>
      </c>
      <c r="B33" s="35">
        <v>6</v>
      </c>
      <c r="C33" s="36" t="s">
        <v>249</v>
      </c>
      <c r="D33" s="35" t="s">
        <v>44</v>
      </c>
      <c r="E33" s="37" t="s">
        <v>250</v>
      </c>
      <c r="F33" s="38" t="s">
        <v>96</v>
      </c>
      <c r="G33" s="39">
        <v>200.43000000000001</v>
      </c>
      <c r="H33" s="40">
        <v>0</v>
      </c>
      <c r="I33" s="41">
        <f>ROUND(G33*H33,P4)</f>
        <v>0</v>
      </c>
      <c r="J33" s="38" t="s">
        <v>47</v>
      </c>
      <c r="O33" s="42">
        <f>I33*0.21</f>
        <v>0</v>
      </c>
      <c r="P33">
        <v>3</v>
      </c>
    </row>
    <row r="34">
      <c r="A34" s="35" t="s">
        <v>48</v>
      </c>
      <c r="B34" s="43"/>
      <c r="C34" s="44"/>
      <c r="D34" s="44"/>
      <c r="E34" s="45" t="s">
        <v>44</v>
      </c>
      <c r="F34" s="44"/>
      <c r="G34" s="44"/>
      <c r="H34" s="44"/>
      <c r="I34" s="44"/>
      <c r="J34" s="46"/>
    </row>
    <row r="35" ht="45">
      <c r="A35" s="35" t="s">
        <v>49</v>
      </c>
      <c r="B35" s="43"/>
      <c r="C35" s="44"/>
      <c r="D35" s="44"/>
      <c r="E35" s="47" t="s">
        <v>251</v>
      </c>
      <c r="F35" s="44"/>
      <c r="G35" s="44"/>
      <c r="H35" s="44"/>
      <c r="I35" s="44"/>
      <c r="J35" s="46"/>
    </row>
    <row r="36" ht="330">
      <c r="A36" s="35" t="s">
        <v>51</v>
      </c>
      <c r="B36" s="48"/>
      <c r="C36" s="49"/>
      <c r="D36" s="49"/>
      <c r="E36" s="37" t="s">
        <v>252</v>
      </c>
      <c r="F36" s="49"/>
      <c r="G36" s="49"/>
      <c r="H36" s="49"/>
      <c r="I36" s="49"/>
      <c r="J36" s="50"/>
    </row>
  </sheetData>
  <sheetProtection sheet="1" objects="1" scenarios="1" spinCount="100000" saltValue="FLaxJZKYWJBRxsDndpFXRwKWuZDuZx4uXn6Ss9RHcM1zHy/jCotbuPth1OV5eNdfDjsB20tc7Qlt6MB7iEohuQ==" hashValue="tUkLiaTj4CmhzMQIxlzG2yzP+iJhcUjW7bWtZPFPkXyNZwBdcGMMy8V4Os0WXhq59M9jAAsEzgXJdesrpyo0YA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18</v>
      </c>
      <c r="F2" s="15"/>
      <c r="G2" s="15"/>
      <c r="H2" s="15"/>
      <c r="I2" s="15"/>
      <c r="J2" s="17"/>
    </row>
    <row r="3">
      <c r="A3" s="3" t="s">
        <v>19</v>
      </c>
      <c r="B3" s="18" t="s">
        <v>20</v>
      </c>
      <c r="C3" s="19" t="s">
        <v>21</v>
      </c>
      <c r="D3" s="20"/>
      <c r="E3" s="21" t="s">
        <v>22</v>
      </c>
      <c r="F3" s="15"/>
      <c r="G3" s="15"/>
      <c r="H3" s="22" t="s">
        <v>15</v>
      </c>
      <c r="I3" s="23">
        <f>SUMIFS(I9:I65,A9:A65,"SD")</f>
        <v>0</v>
      </c>
      <c r="J3" s="17"/>
      <c r="O3">
        <v>0</v>
      </c>
      <c r="P3">
        <v>2</v>
      </c>
    </row>
    <row r="4">
      <c r="A4" s="3" t="s">
        <v>23</v>
      </c>
      <c r="B4" s="18" t="s">
        <v>24</v>
      </c>
      <c r="C4" s="19" t="s">
        <v>25</v>
      </c>
      <c r="D4" s="20"/>
      <c r="E4" s="21" t="s">
        <v>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26</v>
      </c>
      <c r="B5" s="18" t="s">
        <v>27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28</v>
      </c>
      <c r="B6" s="25" t="s">
        <v>29</v>
      </c>
      <c r="C6" s="7" t="s">
        <v>30</v>
      </c>
      <c r="D6" s="7" t="s">
        <v>31</v>
      </c>
      <c r="E6" s="7" t="s">
        <v>32</v>
      </c>
      <c r="F6" s="7" t="s">
        <v>33</v>
      </c>
      <c r="G6" s="7" t="s">
        <v>34</v>
      </c>
      <c r="H6" s="7" t="s">
        <v>35</v>
      </c>
      <c r="I6" s="7"/>
      <c r="J6" s="26" t="s">
        <v>36</v>
      </c>
    </row>
    <row r="7">
      <c r="A7" s="24"/>
      <c r="B7" s="25"/>
      <c r="C7" s="7"/>
      <c r="D7" s="7"/>
      <c r="E7" s="7"/>
      <c r="F7" s="7"/>
      <c r="G7" s="7"/>
      <c r="H7" s="7" t="s">
        <v>37</v>
      </c>
      <c r="I7" s="7" t="s">
        <v>38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39</v>
      </c>
      <c r="B9" s="30"/>
      <c r="C9" s="31" t="s">
        <v>40</v>
      </c>
      <c r="D9" s="32"/>
      <c r="E9" s="29" t="s">
        <v>233</v>
      </c>
      <c r="F9" s="32"/>
      <c r="G9" s="32"/>
      <c r="H9" s="32"/>
      <c r="I9" s="33">
        <f>SUMIFS(I10:I15,A10:A15,"P")</f>
        <v>0</v>
      </c>
      <c r="J9" s="34"/>
    </row>
    <row r="10">
      <c r="A10" s="35" t="s">
        <v>42</v>
      </c>
      <c r="B10" s="35">
        <v>1</v>
      </c>
      <c r="C10" s="36" t="s">
        <v>253</v>
      </c>
      <c r="D10" s="35" t="s">
        <v>44</v>
      </c>
      <c r="E10" s="37" t="s">
        <v>254</v>
      </c>
      <c r="F10" s="38" t="s">
        <v>255</v>
      </c>
      <c r="G10" s="39">
        <v>1</v>
      </c>
      <c r="H10" s="40">
        <v>0</v>
      </c>
      <c r="I10" s="41">
        <f>ROUND(G10*H10,P4)</f>
        <v>0</v>
      </c>
      <c r="J10" s="38" t="s">
        <v>47</v>
      </c>
      <c r="O10" s="42">
        <f>I10*0.21</f>
        <v>0</v>
      </c>
      <c r="P10">
        <v>3</v>
      </c>
    </row>
    <row r="11">
      <c r="A11" s="35" t="s">
        <v>48</v>
      </c>
      <c r="B11" s="43"/>
      <c r="C11" s="44"/>
      <c r="D11" s="44"/>
      <c r="E11" s="45" t="s">
        <v>44</v>
      </c>
      <c r="F11" s="44"/>
      <c r="G11" s="44"/>
      <c r="H11" s="44"/>
      <c r="I11" s="44"/>
      <c r="J11" s="46"/>
    </row>
    <row r="12" ht="60">
      <c r="A12" s="35" t="s">
        <v>51</v>
      </c>
      <c r="B12" s="43"/>
      <c r="C12" s="44"/>
      <c r="D12" s="44"/>
      <c r="E12" s="37" t="s">
        <v>256</v>
      </c>
      <c r="F12" s="44"/>
      <c r="G12" s="44"/>
      <c r="H12" s="44"/>
      <c r="I12" s="44"/>
      <c r="J12" s="46"/>
    </row>
    <row r="13">
      <c r="A13" s="35" t="s">
        <v>42</v>
      </c>
      <c r="B13" s="35">
        <v>2</v>
      </c>
      <c r="C13" s="36" t="s">
        <v>257</v>
      </c>
      <c r="D13" s="35" t="s">
        <v>44</v>
      </c>
      <c r="E13" s="37" t="s">
        <v>258</v>
      </c>
      <c r="F13" s="38" t="s">
        <v>138</v>
      </c>
      <c r="G13" s="39">
        <v>7</v>
      </c>
      <c r="H13" s="40">
        <v>0</v>
      </c>
      <c r="I13" s="41">
        <f>ROUND(G13*H13,P4)</f>
        <v>0</v>
      </c>
      <c r="J13" s="38" t="s">
        <v>47</v>
      </c>
      <c r="O13" s="42">
        <f>I13*0.21</f>
        <v>0</v>
      </c>
      <c r="P13">
        <v>3</v>
      </c>
    </row>
    <row r="14">
      <c r="A14" s="35" t="s">
        <v>48</v>
      </c>
      <c r="B14" s="43"/>
      <c r="C14" s="44"/>
      <c r="D14" s="44"/>
      <c r="E14" s="45" t="s">
        <v>44</v>
      </c>
      <c r="F14" s="44"/>
      <c r="G14" s="44"/>
      <c r="H14" s="44"/>
      <c r="I14" s="44"/>
      <c r="J14" s="46"/>
    </row>
    <row r="15" ht="120">
      <c r="A15" s="35" t="s">
        <v>51</v>
      </c>
      <c r="B15" s="43"/>
      <c r="C15" s="44"/>
      <c r="D15" s="44"/>
      <c r="E15" s="37" t="s">
        <v>259</v>
      </c>
      <c r="F15" s="44"/>
      <c r="G15" s="44"/>
      <c r="H15" s="44"/>
      <c r="I15" s="44"/>
      <c r="J15" s="46"/>
    </row>
    <row r="16">
      <c r="A16" s="29" t="s">
        <v>39</v>
      </c>
      <c r="B16" s="30"/>
      <c r="C16" s="31" t="s">
        <v>260</v>
      </c>
      <c r="D16" s="32"/>
      <c r="E16" s="29" t="s">
        <v>261</v>
      </c>
      <c r="F16" s="32"/>
      <c r="G16" s="32"/>
      <c r="H16" s="32"/>
      <c r="I16" s="33">
        <f>SUMIFS(I17:I22,A17:A22,"P")</f>
        <v>0</v>
      </c>
      <c r="J16" s="34"/>
    </row>
    <row r="17">
      <c r="A17" s="35" t="s">
        <v>42</v>
      </c>
      <c r="B17" s="35">
        <v>3</v>
      </c>
      <c r="C17" s="36" t="s">
        <v>262</v>
      </c>
      <c r="D17" s="35" t="s">
        <v>263</v>
      </c>
      <c r="E17" s="37" t="s">
        <v>264</v>
      </c>
      <c r="F17" s="38" t="s">
        <v>96</v>
      </c>
      <c r="G17" s="39">
        <v>14</v>
      </c>
      <c r="H17" s="40">
        <v>0</v>
      </c>
      <c r="I17" s="41">
        <f>ROUND(G17*H17,P4)</f>
        <v>0</v>
      </c>
      <c r="J17" s="38" t="s">
        <v>47</v>
      </c>
      <c r="O17" s="42">
        <f>I17*0.21</f>
        <v>0</v>
      </c>
      <c r="P17">
        <v>3</v>
      </c>
    </row>
    <row r="18">
      <c r="A18" s="35" t="s">
        <v>48</v>
      </c>
      <c r="B18" s="43"/>
      <c r="C18" s="44"/>
      <c r="D18" s="44"/>
      <c r="E18" s="45" t="s">
        <v>44</v>
      </c>
      <c r="F18" s="44"/>
      <c r="G18" s="44"/>
      <c r="H18" s="44"/>
      <c r="I18" s="44"/>
      <c r="J18" s="46"/>
    </row>
    <row r="19" ht="105">
      <c r="A19" s="35" t="s">
        <v>51</v>
      </c>
      <c r="B19" s="43"/>
      <c r="C19" s="44"/>
      <c r="D19" s="44"/>
      <c r="E19" s="37" t="s">
        <v>265</v>
      </c>
      <c r="F19" s="44"/>
      <c r="G19" s="44"/>
      <c r="H19" s="44"/>
      <c r="I19" s="44"/>
      <c r="J19" s="46"/>
    </row>
    <row r="20">
      <c r="A20" s="35" t="s">
        <v>42</v>
      </c>
      <c r="B20" s="35">
        <v>4</v>
      </c>
      <c r="C20" s="36" t="s">
        <v>266</v>
      </c>
      <c r="D20" s="35" t="s">
        <v>263</v>
      </c>
      <c r="E20" s="37" t="s">
        <v>267</v>
      </c>
      <c r="F20" s="38" t="s">
        <v>96</v>
      </c>
      <c r="G20" s="39">
        <v>228</v>
      </c>
      <c r="H20" s="40">
        <v>0</v>
      </c>
      <c r="I20" s="41">
        <f>ROUND(G20*H20,P4)</f>
        <v>0</v>
      </c>
      <c r="J20" s="38" t="s">
        <v>47</v>
      </c>
      <c r="O20" s="42">
        <f>I20*0.21</f>
        <v>0</v>
      </c>
      <c r="P20">
        <v>3</v>
      </c>
    </row>
    <row r="21">
      <c r="A21" s="35" t="s">
        <v>48</v>
      </c>
      <c r="B21" s="43"/>
      <c r="C21" s="44"/>
      <c r="D21" s="44"/>
      <c r="E21" s="45" t="s">
        <v>44</v>
      </c>
      <c r="F21" s="44"/>
      <c r="G21" s="44"/>
      <c r="H21" s="44"/>
      <c r="I21" s="44"/>
      <c r="J21" s="46"/>
    </row>
    <row r="22" ht="105">
      <c r="A22" s="35" t="s">
        <v>51</v>
      </c>
      <c r="B22" s="43"/>
      <c r="C22" s="44"/>
      <c r="D22" s="44"/>
      <c r="E22" s="37" t="s">
        <v>265</v>
      </c>
      <c r="F22" s="44"/>
      <c r="G22" s="44"/>
      <c r="H22" s="44"/>
      <c r="I22" s="44"/>
      <c r="J22" s="46"/>
    </row>
    <row r="23">
      <c r="A23" s="29" t="s">
        <v>39</v>
      </c>
      <c r="B23" s="30"/>
      <c r="C23" s="31" t="s">
        <v>268</v>
      </c>
      <c r="D23" s="32"/>
      <c r="E23" s="29" t="s">
        <v>269</v>
      </c>
      <c r="F23" s="32"/>
      <c r="G23" s="32"/>
      <c r="H23" s="32"/>
      <c r="I23" s="33">
        <f>SUMIFS(I24:I61,A24:A61,"P")</f>
        <v>0</v>
      </c>
      <c r="J23" s="34"/>
    </row>
    <row r="24">
      <c r="A24" s="35" t="s">
        <v>42</v>
      </c>
      <c r="B24" s="35">
        <v>5</v>
      </c>
      <c r="C24" s="36" t="s">
        <v>270</v>
      </c>
      <c r="D24" s="35" t="s">
        <v>44</v>
      </c>
      <c r="E24" s="37" t="s">
        <v>271</v>
      </c>
      <c r="F24" s="38" t="s">
        <v>96</v>
      </c>
      <c r="G24" s="39">
        <v>560</v>
      </c>
      <c r="H24" s="40">
        <v>0</v>
      </c>
      <c r="I24" s="41">
        <f>ROUND(G24*H24,P4)</f>
        <v>0</v>
      </c>
      <c r="J24" s="38" t="s">
        <v>47</v>
      </c>
      <c r="O24" s="42">
        <f>I24*0.21</f>
        <v>0</v>
      </c>
      <c r="P24">
        <v>3</v>
      </c>
    </row>
    <row r="25">
      <c r="A25" s="35" t="s">
        <v>48</v>
      </c>
      <c r="B25" s="43"/>
      <c r="C25" s="44"/>
      <c r="D25" s="44"/>
      <c r="E25" s="45" t="s">
        <v>44</v>
      </c>
      <c r="F25" s="44"/>
      <c r="G25" s="44"/>
      <c r="H25" s="44"/>
      <c r="I25" s="44"/>
      <c r="J25" s="46"/>
    </row>
    <row r="26" ht="90">
      <c r="A26" s="35" t="s">
        <v>51</v>
      </c>
      <c r="B26" s="43"/>
      <c r="C26" s="44"/>
      <c r="D26" s="44"/>
      <c r="E26" s="37" t="s">
        <v>272</v>
      </c>
      <c r="F26" s="44"/>
      <c r="G26" s="44"/>
      <c r="H26" s="44"/>
      <c r="I26" s="44"/>
      <c r="J26" s="46"/>
    </row>
    <row r="27">
      <c r="A27" s="35" t="s">
        <v>42</v>
      </c>
      <c r="B27" s="35">
        <v>6</v>
      </c>
      <c r="C27" s="36" t="s">
        <v>273</v>
      </c>
      <c r="D27" s="35" t="s">
        <v>44</v>
      </c>
      <c r="E27" s="37" t="s">
        <v>274</v>
      </c>
      <c r="F27" s="38" t="s">
        <v>96</v>
      </c>
      <c r="G27" s="39">
        <v>40</v>
      </c>
      <c r="H27" s="40">
        <v>0</v>
      </c>
      <c r="I27" s="41">
        <f>ROUND(G27*H27,P4)</f>
        <v>0</v>
      </c>
      <c r="J27" s="38" t="s">
        <v>47</v>
      </c>
      <c r="O27" s="42">
        <f>I27*0.21</f>
        <v>0</v>
      </c>
      <c r="P27">
        <v>3</v>
      </c>
    </row>
    <row r="28">
      <c r="A28" s="35" t="s">
        <v>48</v>
      </c>
      <c r="B28" s="43"/>
      <c r="C28" s="44"/>
      <c r="D28" s="44"/>
      <c r="E28" s="45" t="s">
        <v>44</v>
      </c>
      <c r="F28" s="44"/>
      <c r="G28" s="44"/>
      <c r="H28" s="44"/>
      <c r="I28" s="44"/>
      <c r="J28" s="46"/>
    </row>
    <row r="29" ht="90">
      <c r="A29" s="35" t="s">
        <v>51</v>
      </c>
      <c r="B29" s="43"/>
      <c r="C29" s="44"/>
      <c r="D29" s="44"/>
      <c r="E29" s="37" t="s">
        <v>272</v>
      </c>
      <c r="F29" s="44"/>
      <c r="G29" s="44"/>
      <c r="H29" s="44"/>
      <c r="I29" s="44"/>
      <c r="J29" s="46"/>
    </row>
    <row r="30">
      <c r="A30" s="35" t="s">
        <v>42</v>
      </c>
      <c r="B30" s="35">
        <v>7</v>
      </c>
      <c r="C30" s="36" t="s">
        <v>275</v>
      </c>
      <c r="D30" s="35" t="s">
        <v>44</v>
      </c>
      <c r="E30" s="37" t="s">
        <v>276</v>
      </c>
      <c r="F30" s="38" t="s">
        <v>96</v>
      </c>
      <c r="G30" s="39">
        <v>49.200000000000003</v>
      </c>
      <c r="H30" s="40">
        <v>0</v>
      </c>
      <c r="I30" s="41">
        <f>ROUND(G30*H30,P4)</f>
        <v>0</v>
      </c>
      <c r="J30" s="38" t="s">
        <v>47</v>
      </c>
      <c r="O30" s="42">
        <f>I30*0.21</f>
        <v>0</v>
      </c>
      <c r="P30">
        <v>3</v>
      </c>
    </row>
    <row r="31">
      <c r="A31" s="35" t="s">
        <v>48</v>
      </c>
      <c r="B31" s="43"/>
      <c r="C31" s="44"/>
      <c r="D31" s="44"/>
      <c r="E31" s="45" t="s">
        <v>44</v>
      </c>
      <c r="F31" s="44"/>
      <c r="G31" s="44"/>
      <c r="H31" s="44"/>
      <c r="I31" s="44"/>
      <c r="J31" s="46"/>
    </row>
    <row r="32" ht="105">
      <c r="A32" s="35" t="s">
        <v>51</v>
      </c>
      <c r="B32" s="43"/>
      <c r="C32" s="44"/>
      <c r="D32" s="44"/>
      <c r="E32" s="37" t="s">
        <v>265</v>
      </c>
      <c r="F32" s="44"/>
      <c r="G32" s="44"/>
      <c r="H32" s="44"/>
      <c r="I32" s="44"/>
      <c r="J32" s="46"/>
    </row>
    <row r="33">
      <c r="A33" s="35" t="s">
        <v>42</v>
      </c>
      <c r="B33" s="35">
        <v>8</v>
      </c>
      <c r="C33" s="36" t="s">
        <v>277</v>
      </c>
      <c r="D33" s="35" t="s">
        <v>44</v>
      </c>
      <c r="E33" s="37" t="s">
        <v>278</v>
      </c>
      <c r="F33" s="38" t="s">
        <v>96</v>
      </c>
      <c r="G33" s="39">
        <v>291</v>
      </c>
      <c r="H33" s="40">
        <v>0</v>
      </c>
      <c r="I33" s="41">
        <f>ROUND(G33*H33,P4)</f>
        <v>0</v>
      </c>
      <c r="J33" s="38" t="s">
        <v>47</v>
      </c>
      <c r="O33" s="42">
        <f>I33*0.21</f>
        <v>0</v>
      </c>
      <c r="P33">
        <v>3</v>
      </c>
    </row>
    <row r="34">
      <c r="A34" s="35" t="s">
        <v>48</v>
      </c>
      <c r="B34" s="43"/>
      <c r="C34" s="44"/>
      <c r="D34" s="44"/>
      <c r="E34" s="45" t="s">
        <v>44</v>
      </c>
      <c r="F34" s="44"/>
      <c r="G34" s="44"/>
      <c r="H34" s="44"/>
      <c r="I34" s="44"/>
      <c r="J34" s="46"/>
    </row>
    <row r="35" ht="105">
      <c r="A35" s="35" t="s">
        <v>51</v>
      </c>
      <c r="B35" s="43"/>
      <c r="C35" s="44"/>
      <c r="D35" s="44"/>
      <c r="E35" s="37" t="s">
        <v>265</v>
      </c>
      <c r="F35" s="44"/>
      <c r="G35" s="44"/>
      <c r="H35" s="44"/>
      <c r="I35" s="44"/>
      <c r="J35" s="46"/>
    </row>
    <row r="36">
      <c r="A36" s="35" t="s">
        <v>42</v>
      </c>
      <c r="B36" s="35">
        <v>9</v>
      </c>
      <c r="C36" s="36" t="s">
        <v>279</v>
      </c>
      <c r="D36" s="35" t="s">
        <v>44</v>
      </c>
      <c r="E36" s="37" t="s">
        <v>280</v>
      </c>
      <c r="F36" s="38" t="s">
        <v>96</v>
      </c>
      <c r="G36" s="39">
        <v>262</v>
      </c>
      <c r="H36" s="40">
        <v>0</v>
      </c>
      <c r="I36" s="41">
        <f>ROUND(G36*H36,P4)</f>
        <v>0</v>
      </c>
      <c r="J36" s="38" t="s">
        <v>47</v>
      </c>
      <c r="O36" s="42">
        <f>I36*0.21</f>
        <v>0</v>
      </c>
      <c r="P36">
        <v>3</v>
      </c>
    </row>
    <row r="37">
      <c r="A37" s="35" t="s">
        <v>48</v>
      </c>
      <c r="B37" s="43"/>
      <c r="C37" s="44"/>
      <c r="D37" s="44"/>
      <c r="E37" s="45" t="s">
        <v>44</v>
      </c>
      <c r="F37" s="44"/>
      <c r="G37" s="44"/>
      <c r="H37" s="44"/>
      <c r="I37" s="44"/>
      <c r="J37" s="46"/>
    </row>
    <row r="38" ht="135">
      <c r="A38" s="35" t="s">
        <v>51</v>
      </c>
      <c r="B38" s="43"/>
      <c r="C38" s="44"/>
      <c r="D38" s="44"/>
      <c r="E38" s="37" t="s">
        <v>281</v>
      </c>
      <c r="F38" s="44"/>
      <c r="G38" s="44"/>
      <c r="H38" s="44"/>
      <c r="I38" s="44"/>
      <c r="J38" s="46"/>
    </row>
    <row r="39">
      <c r="A39" s="35" t="s">
        <v>42</v>
      </c>
      <c r="B39" s="35">
        <v>10</v>
      </c>
      <c r="C39" s="36" t="s">
        <v>282</v>
      </c>
      <c r="D39" s="35" t="s">
        <v>44</v>
      </c>
      <c r="E39" s="37" t="s">
        <v>283</v>
      </c>
      <c r="F39" s="38" t="s">
        <v>138</v>
      </c>
      <c r="G39" s="39">
        <v>7</v>
      </c>
      <c r="H39" s="40">
        <v>0</v>
      </c>
      <c r="I39" s="41">
        <f>ROUND(G39*H39,P4)</f>
        <v>0</v>
      </c>
      <c r="J39" s="38" t="s">
        <v>47</v>
      </c>
      <c r="O39" s="42">
        <f>I39*0.21</f>
        <v>0</v>
      </c>
      <c r="P39">
        <v>3</v>
      </c>
    </row>
    <row r="40">
      <c r="A40" s="35" t="s">
        <v>48</v>
      </c>
      <c r="B40" s="43"/>
      <c r="C40" s="44"/>
      <c r="D40" s="44"/>
      <c r="E40" s="45" t="s">
        <v>44</v>
      </c>
      <c r="F40" s="44"/>
      <c r="G40" s="44"/>
      <c r="H40" s="44"/>
      <c r="I40" s="44"/>
      <c r="J40" s="46"/>
    </row>
    <row r="41" ht="105">
      <c r="A41" s="35" t="s">
        <v>51</v>
      </c>
      <c r="B41" s="43"/>
      <c r="C41" s="44"/>
      <c r="D41" s="44"/>
      <c r="E41" s="37" t="s">
        <v>284</v>
      </c>
      <c r="F41" s="44"/>
      <c r="G41" s="44"/>
      <c r="H41" s="44"/>
      <c r="I41" s="44"/>
      <c r="J41" s="46"/>
    </row>
    <row r="42">
      <c r="A42" s="35" t="s">
        <v>42</v>
      </c>
      <c r="B42" s="35">
        <v>11</v>
      </c>
      <c r="C42" s="36" t="s">
        <v>285</v>
      </c>
      <c r="D42" s="35" t="s">
        <v>44</v>
      </c>
      <c r="E42" s="37" t="s">
        <v>286</v>
      </c>
      <c r="F42" s="38" t="s">
        <v>138</v>
      </c>
      <c r="G42" s="39">
        <v>4</v>
      </c>
      <c r="H42" s="40">
        <v>0</v>
      </c>
      <c r="I42" s="41">
        <f>ROUND(G42*H42,P4)</f>
        <v>0</v>
      </c>
      <c r="J42" s="38" t="s">
        <v>47</v>
      </c>
      <c r="O42" s="42">
        <f>I42*0.21</f>
        <v>0</v>
      </c>
      <c r="P42">
        <v>3</v>
      </c>
    </row>
    <row r="43">
      <c r="A43" s="35" t="s">
        <v>48</v>
      </c>
      <c r="B43" s="43"/>
      <c r="C43" s="44"/>
      <c r="D43" s="44"/>
      <c r="E43" s="45" t="s">
        <v>44</v>
      </c>
      <c r="F43" s="44"/>
      <c r="G43" s="44"/>
      <c r="H43" s="44"/>
      <c r="I43" s="44"/>
      <c r="J43" s="46"/>
    </row>
    <row r="44" ht="135">
      <c r="A44" s="35" t="s">
        <v>51</v>
      </c>
      <c r="B44" s="43"/>
      <c r="C44" s="44"/>
      <c r="D44" s="44"/>
      <c r="E44" s="37" t="s">
        <v>287</v>
      </c>
      <c r="F44" s="44"/>
      <c r="G44" s="44"/>
      <c r="H44" s="44"/>
      <c r="I44" s="44"/>
      <c r="J44" s="46"/>
    </row>
    <row r="45">
      <c r="A45" s="35" t="s">
        <v>42</v>
      </c>
      <c r="B45" s="35">
        <v>12</v>
      </c>
      <c r="C45" s="36" t="s">
        <v>288</v>
      </c>
      <c r="D45" s="35" t="s">
        <v>44</v>
      </c>
      <c r="E45" s="37" t="s">
        <v>289</v>
      </c>
      <c r="F45" s="38" t="s">
        <v>138</v>
      </c>
      <c r="G45" s="39">
        <v>7</v>
      </c>
      <c r="H45" s="40">
        <v>0</v>
      </c>
      <c r="I45" s="41">
        <f>ROUND(G45*H45,P4)</f>
        <v>0</v>
      </c>
      <c r="J45" s="38" t="s">
        <v>47</v>
      </c>
      <c r="O45" s="42">
        <f>I45*0.21</f>
        <v>0</v>
      </c>
      <c r="P45">
        <v>3</v>
      </c>
    </row>
    <row r="46">
      <c r="A46" s="35" t="s">
        <v>48</v>
      </c>
      <c r="B46" s="43"/>
      <c r="C46" s="44"/>
      <c r="D46" s="44"/>
      <c r="E46" s="45" t="s">
        <v>44</v>
      </c>
      <c r="F46" s="44"/>
      <c r="G46" s="44"/>
      <c r="H46" s="44"/>
      <c r="I46" s="44"/>
      <c r="J46" s="46"/>
    </row>
    <row r="47" ht="30">
      <c r="A47" s="35" t="s">
        <v>49</v>
      </c>
      <c r="B47" s="43"/>
      <c r="C47" s="44"/>
      <c r="D47" s="44"/>
      <c r="E47" s="47" t="s">
        <v>290</v>
      </c>
      <c r="F47" s="44"/>
      <c r="G47" s="44"/>
      <c r="H47" s="44"/>
      <c r="I47" s="44"/>
      <c r="J47" s="46"/>
    </row>
    <row r="48" ht="180">
      <c r="A48" s="35" t="s">
        <v>51</v>
      </c>
      <c r="B48" s="43"/>
      <c r="C48" s="44"/>
      <c r="D48" s="44"/>
      <c r="E48" s="37" t="s">
        <v>291</v>
      </c>
      <c r="F48" s="44"/>
      <c r="G48" s="44"/>
      <c r="H48" s="44"/>
      <c r="I48" s="44"/>
      <c r="J48" s="46"/>
    </row>
    <row r="49">
      <c r="A49" s="35" t="s">
        <v>42</v>
      </c>
      <c r="B49" s="35">
        <v>13</v>
      </c>
      <c r="C49" s="36" t="s">
        <v>292</v>
      </c>
      <c r="D49" s="35" t="s">
        <v>44</v>
      </c>
      <c r="E49" s="37" t="s">
        <v>293</v>
      </c>
      <c r="F49" s="38" t="s">
        <v>138</v>
      </c>
      <c r="G49" s="39">
        <v>7</v>
      </c>
      <c r="H49" s="40">
        <v>0</v>
      </c>
      <c r="I49" s="41">
        <f>ROUND(G49*H49,P4)</f>
        <v>0</v>
      </c>
      <c r="J49" s="38" t="s">
        <v>47</v>
      </c>
      <c r="O49" s="42">
        <f>I49*0.21</f>
        <v>0</v>
      </c>
      <c r="P49">
        <v>3</v>
      </c>
    </row>
    <row r="50">
      <c r="A50" s="35" t="s">
        <v>48</v>
      </c>
      <c r="B50" s="43"/>
      <c r="C50" s="44"/>
      <c r="D50" s="44"/>
      <c r="E50" s="45" t="s">
        <v>44</v>
      </c>
      <c r="F50" s="44"/>
      <c r="G50" s="44"/>
      <c r="H50" s="44"/>
      <c r="I50" s="44"/>
      <c r="J50" s="46"/>
    </row>
    <row r="51" ht="30">
      <c r="A51" s="35" t="s">
        <v>49</v>
      </c>
      <c r="B51" s="43"/>
      <c r="C51" s="44"/>
      <c r="D51" s="44"/>
      <c r="E51" s="47" t="s">
        <v>290</v>
      </c>
      <c r="F51" s="44"/>
      <c r="G51" s="44"/>
      <c r="H51" s="44"/>
      <c r="I51" s="44"/>
      <c r="J51" s="46"/>
    </row>
    <row r="52" ht="150">
      <c r="A52" s="35" t="s">
        <v>51</v>
      </c>
      <c r="B52" s="43"/>
      <c r="C52" s="44"/>
      <c r="D52" s="44"/>
      <c r="E52" s="37" t="s">
        <v>294</v>
      </c>
      <c r="F52" s="44"/>
      <c r="G52" s="44"/>
      <c r="H52" s="44"/>
      <c r="I52" s="44"/>
      <c r="J52" s="46"/>
    </row>
    <row r="53">
      <c r="A53" s="35" t="s">
        <v>42</v>
      </c>
      <c r="B53" s="35">
        <v>14</v>
      </c>
      <c r="C53" s="36" t="s">
        <v>295</v>
      </c>
      <c r="D53" s="35" t="s">
        <v>44</v>
      </c>
      <c r="E53" s="37" t="s">
        <v>296</v>
      </c>
      <c r="F53" s="38" t="s">
        <v>96</v>
      </c>
      <c r="G53" s="39">
        <v>252</v>
      </c>
      <c r="H53" s="40">
        <v>0</v>
      </c>
      <c r="I53" s="41">
        <f>ROUND(G53*H53,P4)</f>
        <v>0</v>
      </c>
      <c r="J53" s="38" t="s">
        <v>47</v>
      </c>
      <c r="O53" s="42">
        <f>I53*0.21</f>
        <v>0</v>
      </c>
      <c r="P53">
        <v>3</v>
      </c>
    </row>
    <row r="54">
      <c r="A54" s="35" t="s">
        <v>48</v>
      </c>
      <c r="B54" s="43"/>
      <c r="C54" s="44"/>
      <c r="D54" s="44"/>
      <c r="E54" s="45" t="s">
        <v>44</v>
      </c>
      <c r="F54" s="44"/>
      <c r="G54" s="44"/>
      <c r="H54" s="44"/>
      <c r="I54" s="44"/>
      <c r="J54" s="46"/>
    </row>
    <row r="55" ht="225">
      <c r="A55" s="35" t="s">
        <v>51</v>
      </c>
      <c r="B55" s="43"/>
      <c r="C55" s="44"/>
      <c r="D55" s="44"/>
      <c r="E55" s="37" t="s">
        <v>297</v>
      </c>
      <c r="F55" s="44"/>
      <c r="G55" s="44"/>
      <c r="H55" s="44"/>
      <c r="I55" s="44"/>
      <c r="J55" s="46"/>
    </row>
    <row r="56" ht="30">
      <c r="A56" s="35" t="s">
        <v>42</v>
      </c>
      <c r="B56" s="35">
        <v>15</v>
      </c>
      <c r="C56" s="36" t="s">
        <v>298</v>
      </c>
      <c r="D56" s="35" t="s">
        <v>44</v>
      </c>
      <c r="E56" s="37" t="s">
        <v>299</v>
      </c>
      <c r="F56" s="38" t="s">
        <v>96</v>
      </c>
      <c r="G56" s="39">
        <v>266.39999999999998</v>
      </c>
      <c r="H56" s="40">
        <v>0</v>
      </c>
      <c r="I56" s="41">
        <f>ROUND(G56*H56,P4)</f>
        <v>0</v>
      </c>
      <c r="J56" s="38" t="s">
        <v>47</v>
      </c>
      <c r="O56" s="42">
        <f>I56*0.21</f>
        <v>0</v>
      </c>
      <c r="P56">
        <v>3</v>
      </c>
    </row>
    <row r="57">
      <c r="A57" s="35" t="s">
        <v>48</v>
      </c>
      <c r="B57" s="43"/>
      <c r="C57" s="44"/>
      <c r="D57" s="44"/>
      <c r="E57" s="45" t="s">
        <v>44</v>
      </c>
      <c r="F57" s="44"/>
      <c r="G57" s="44"/>
      <c r="H57" s="44"/>
      <c r="I57" s="44"/>
      <c r="J57" s="46"/>
    </row>
    <row r="58" ht="195">
      <c r="A58" s="35" t="s">
        <v>51</v>
      </c>
      <c r="B58" s="43"/>
      <c r="C58" s="44"/>
      <c r="D58" s="44"/>
      <c r="E58" s="37" t="s">
        <v>300</v>
      </c>
      <c r="F58" s="44"/>
      <c r="G58" s="44"/>
      <c r="H58" s="44"/>
      <c r="I58" s="44"/>
      <c r="J58" s="46"/>
    </row>
    <row r="59" ht="30">
      <c r="A59" s="35" t="s">
        <v>42</v>
      </c>
      <c r="B59" s="35">
        <v>16</v>
      </c>
      <c r="C59" s="36" t="s">
        <v>301</v>
      </c>
      <c r="D59" s="35" t="s">
        <v>44</v>
      </c>
      <c r="E59" s="37" t="s">
        <v>302</v>
      </c>
      <c r="F59" s="38" t="s">
        <v>96</v>
      </c>
      <c r="G59" s="39">
        <v>266.39999999999998</v>
      </c>
      <c r="H59" s="40">
        <v>0</v>
      </c>
      <c r="I59" s="41">
        <f>ROUND(G59*H59,P4)</f>
        <v>0</v>
      </c>
      <c r="J59" s="38" t="s">
        <v>47</v>
      </c>
      <c r="O59" s="42">
        <f>I59*0.21</f>
        <v>0</v>
      </c>
      <c r="P59">
        <v>3</v>
      </c>
    </row>
    <row r="60">
      <c r="A60" s="35" t="s">
        <v>48</v>
      </c>
      <c r="B60" s="43"/>
      <c r="C60" s="44"/>
      <c r="D60" s="44"/>
      <c r="E60" s="45" t="s">
        <v>44</v>
      </c>
      <c r="F60" s="44"/>
      <c r="G60" s="44"/>
      <c r="H60" s="44"/>
      <c r="I60" s="44"/>
      <c r="J60" s="46"/>
    </row>
    <row r="61" ht="150">
      <c r="A61" s="35" t="s">
        <v>51</v>
      </c>
      <c r="B61" s="43"/>
      <c r="C61" s="44"/>
      <c r="D61" s="44"/>
      <c r="E61" s="37" t="s">
        <v>303</v>
      </c>
      <c r="F61" s="44"/>
      <c r="G61" s="44"/>
      <c r="H61" s="44"/>
      <c r="I61" s="44"/>
      <c r="J61" s="46"/>
    </row>
    <row r="62">
      <c r="A62" s="29" t="s">
        <v>39</v>
      </c>
      <c r="B62" s="30"/>
      <c r="C62" s="31" t="s">
        <v>304</v>
      </c>
      <c r="D62" s="32"/>
      <c r="E62" s="29" t="s">
        <v>305</v>
      </c>
      <c r="F62" s="32"/>
      <c r="G62" s="32"/>
      <c r="H62" s="32"/>
      <c r="I62" s="33">
        <f>SUMIFS(I63:I65,A63:A65,"P")</f>
        <v>0</v>
      </c>
      <c r="J62" s="34"/>
    </row>
    <row r="63" ht="30">
      <c r="A63" s="35" t="s">
        <v>42</v>
      </c>
      <c r="B63" s="35">
        <v>17</v>
      </c>
      <c r="C63" s="36" t="s">
        <v>306</v>
      </c>
      <c r="D63" s="35" t="s">
        <v>44</v>
      </c>
      <c r="E63" s="37" t="s">
        <v>307</v>
      </c>
      <c r="F63" s="38" t="s">
        <v>308</v>
      </c>
      <c r="G63" s="39">
        <v>7</v>
      </c>
      <c r="H63" s="40">
        <v>0</v>
      </c>
      <c r="I63" s="41">
        <f>ROUND(G63*H63,P4)</f>
        <v>0</v>
      </c>
      <c r="J63" s="38" t="s">
        <v>47</v>
      </c>
      <c r="O63" s="42">
        <f>I63*0.21</f>
        <v>0</v>
      </c>
      <c r="P63">
        <v>3</v>
      </c>
    </row>
    <row r="64">
      <c r="A64" s="35" t="s">
        <v>48</v>
      </c>
      <c r="B64" s="43"/>
      <c r="C64" s="44"/>
      <c r="D64" s="44"/>
      <c r="E64" s="45" t="s">
        <v>44</v>
      </c>
      <c r="F64" s="44"/>
      <c r="G64" s="44"/>
      <c r="H64" s="44"/>
      <c r="I64" s="44"/>
      <c r="J64" s="46"/>
    </row>
    <row r="65">
      <c r="A65" s="35" t="s">
        <v>51</v>
      </c>
      <c r="B65" s="48"/>
      <c r="C65" s="49"/>
      <c r="D65" s="49"/>
      <c r="E65" s="51" t="s">
        <v>44</v>
      </c>
      <c r="F65" s="49"/>
      <c r="G65" s="49"/>
      <c r="H65" s="49"/>
      <c r="I65" s="49"/>
      <c r="J65" s="50"/>
    </row>
  </sheetData>
  <sheetProtection sheet="1" objects="1" scenarios="1" spinCount="100000" saltValue="QhA8kod6LtKx5AIQFI+R7Skht82khC5IKhV/1HLygW+MchrZR9jMOz4aPNJdqGywC1F+/xkoWBV7fdfOTZGn1g==" hashValue="blff31RgY1Tui/Xa7WY3bsOXWcD6L4NS6xZE9N1NE7czRXfN7Q1j0eaZIlg48lsV5dTGL2ccyahIEB5P4DDiTg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18</v>
      </c>
      <c r="F2" s="15"/>
      <c r="G2" s="15"/>
      <c r="H2" s="15"/>
      <c r="I2" s="15"/>
      <c r="J2" s="17"/>
    </row>
    <row r="3">
      <c r="A3" s="3" t="s">
        <v>19</v>
      </c>
      <c r="B3" s="18" t="s">
        <v>20</v>
      </c>
      <c r="C3" s="19" t="s">
        <v>21</v>
      </c>
      <c r="D3" s="20"/>
      <c r="E3" s="21" t="s">
        <v>22</v>
      </c>
      <c r="F3" s="15"/>
      <c r="G3" s="15"/>
      <c r="H3" s="22" t="s">
        <v>17</v>
      </c>
      <c r="I3" s="23">
        <f>SUMIFS(I9:I30,A9:A30,"SD")</f>
        <v>0</v>
      </c>
      <c r="J3" s="17"/>
      <c r="O3">
        <v>0</v>
      </c>
      <c r="P3">
        <v>2</v>
      </c>
    </row>
    <row r="4">
      <c r="A4" s="3" t="s">
        <v>23</v>
      </c>
      <c r="B4" s="18" t="s">
        <v>24</v>
      </c>
      <c r="C4" s="19" t="s">
        <v>25</v>
      </c>
      <c r="D4" s="20"/>
      <c r="E4" s="21" t="s">
        <v>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26</v>
      </c>
      <c r="B5" s="18" t="s">
        <v>27</v>
      </c>
      <c r="C5" s="19" t="s">
        <v>17</v>
      </c>
      <c r="D5" s="20"/>
      <c r="E5" s="21" t="s">
        <v>17</v>
      </c>
      <c r="F5" s="15"/>
      <c r="G5" s="15"/>
      <c r="H5" s="15"/>
      <c r="I5" s="15"/>
      <c r="J5" s="17"/>
      <c r="O5">
        <v>0.20999999999999999</v>
      </c>
    </row>
    <row r="6">
      <c r="A6" s="24" t="s">
        <v>28</v>
      </c>
      <c r="B6" s="25" t="s">
        <v>29</v>
      </c>
      <c r="C6" s="7" t="s">
        <v>30</v>
      </c>
      <c r="D6" s="7" t="s">
        <v>31</v>
      </c>
      <c r="E6" s="7" t="s">
        <v>32</v>
      </c>
      <c r="F6" s="7" t="s">
        <v>33</v>
      </c>
      <c r="G6" s="7" t="s">
        <v>34</v>
      </c>
      <c r="H6" s="7" t="s">
        <v>35</v>
      </c>
      <c r="I6" s="7"/>
      <c r="J6" s="26" t="s">
        <v>36</v>
      </c>
    </row>
    <row r="7">
      <c r="A7" s="24"/>
      <c r="B7" s="25"/>
      <c r="C7" s="7"/>
      <c r="D7" s="7"/>
      <c r="E7" s="7"/>
      <c r="F7" s="7"/>
      <c r="G7" s="7"/>
      <c r="H7" s="7" t="s">
        <v>37</v>
      </c>
      <c r="I7" s="7" t="s">
        <v>38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39</v>
      </c>
      <c r="B9" s="30"/>
      <c r="C9" s="31" t="s">
        <v>40</v>
      </c>
      <c r="D9" s="32"/>
      <c r="E9" s="29" t="s">
        <v>309</v>
      </c>
      <c r="F9" s="32"/>
      <c r="G9" s="32"/>
      <c r="H9" s="32"/>
      <c r="I9" s="33">
        <f>SUMIFS(I10:I30,A10:A30,"P")</f>
        <v>0</v>
      </c>
      <c r="J9" s="34"/>
    </row>
    <row r="10">
      <c r="A10" s="35" t="s">
        <v>42</v>
      </c>
      <c r="B10" s="35">
        <v>1</v>
      </c>
      <c r="C10" s="36" t="s">
        <v>310</v>
      </c>
      <c r="D10" s="35" t="s">
        <v>44</v>
      </c>
      <c r="E10" s="37" t="s">
        <v>311</v>
      </c>
      <c r="F10" s="38" t="s">
        <v>255</v>
      </c>
      <c r="G10" s="39">
        <v>1</v>
      </c>
      <c r="H10" s="40">
        <v>0</v>
      </c>
      <c r="I10" s="41">
        <f>ROUND(G10*H10,P4)</f>
        <v>0</v>
      </c>
      <c r="J10" s="38" t="s">
        <v>47</v>
      </c>
      <c r="O10" s="42">
        <f>I10*0.21</f>
        <v>0</v>
      </c>
      <c r="P10">
        <v>3</v>
      </c>
    </row>
    <row r="11">
      <c r="A11" s="35" t="s">
        <v>48</v>
      </c>
      <c r="B11" s="43"/>
      <c r="C11" s="44"/>
      <c r="D11" s="44"/>
      <c r="E11" s="45" t="s">
        <v>44</v>
      </c>
      <c r="F11" s="44"/>
      <c r="G11" s="44"/>
      <c r="H11" s="44"/>
      <c r="I11" s="44"/>
      <c r="J11" s="46"/>
    </row>
    <row r="12" ht="60">
      <c r="A12" s="35" t="s">
        <v>51</v>
      </c>
      <c r="B12" s="43"/>
      <c r="C12" s="44"/>
      <c r="D12" s="44"/>
      <c r="E12" s="37" t="s">
        <v>312</v>
      </c>
      <c r="F12" s="44"/>
      <c r="G12" s="44"/>
      <c r="H12" s="44"/>
      <c r="I12" s="44"/>
      <c r="J12" s="46"/>
    </row>
    <row r="13">
      <c r="A13" s="35" t="s">
        <v>42</v>
      </c>
      <c r="B13" s="35">
        <v>2</v>
      </c>
      <c r="C13" s="36" t="s">
        <v>313</v>
      </c>
      <c r="D13" s="35" t="s">
        <v>44</v>
      </c>
      <c r="E13" s="37" t="s">
        <v>314</v>
      </c>
      <c r="F13" s="38" t="s">
        <v>138</v>
      </c>
      <c r="G13" s="39">
        <v>1</v>
      </c>
      <c r="H13" s="40">
        <v>0</v>
      </c>
      <c r="I13" s="41">
        <f>ROUND(G13*H13,P4)</f>
        <v>0</v>
      </c>
      <c r="J13" s="38" t="s">
        <v>47</v>
      </c>
      <c r="O13" s="42">
        <f>I13*0.21</f>
        <v>0</v>
      </c>
      <c r="P13">
        <v>3</v>
      </c>
    </row>
    <row r="14">
      <c r="A14" s="35" t="s">
        <v>48</v>
      </c>
      <c r="B14" s="43"/>
      <c r="C14" s="44"/>
      <c r="D14" s="44"/>
      <c r="E14" s="45" t="s">
        <v>44</v>
      </c>
      <c r="F14" s="44"/>
      <c r="G14" s="44"/>
      <c r="H14" s="44"/>
      <c r="I14" s="44"/>
      <c r="J14" s="46"/>
    </row>
    <row r="15" ht="60">
      <c r="A15" s="35" t="s">
        <v>51</v>
      </c>
      <c r="B15" s="43"/>
      <c r="C15" s="44"/>
      <c r="D15" s="44"/>
      <c r="E15" s="37" t="s">
        <v>256</v>
      </c>
      <c r="F15" s="44"/>
      <c r="G15" s="44"/>
      <c r="H15" s="44"/>
      <c r="I15" s="44"/>
      <c r="J15" s="46"/>
    </row>
    <row r="16">
      <c r="A16" s="35" t="s">
        <v>42</v>
      </c>
      <c r="B16" s="35">
        <v>3</v>
      </c>
      <c r="C16" s="36" t="s">
        <v>315</v>
      </c>
      <c r="D16" s="35" t="s">
        <v>44</v>
      </c>
      <c r="E16" s="37" t="s">
        <v>316</v>
      </c>
      <c r="F16" s="38" t="s">
        <v>255</v>
      </c>
      <c r="G16" s="39">
        <v>1</v>
      </c>
      <c r="H16" s="40">
        <v>0</v>
      </c>
      <c r="I16" s="41">
        <f>ROUND(G16*H16,P4)</f>
        <v>0</v>
      </c>
      <c r="J16" s="38" t="s">
        <v>47</v>
      </c>
      <c r="O16" s="42">
        <f>I16*0.21</f>
        <v>0</v>
      </c>
      <c r="P16">
        <v>3</v>
      </c>
    </row>
    <row r="17">
      <c r="A17" s="35" t="s">
        <v>48</v>
      </c>
      <c r="B17" s="43"/>
      <c r="C17" s="44"/>
      <c r="D17" s="44"/>
      <c r="E17" s="45" t="s">
        <v>44</v>
      </c>
      <c r="F17" s="44"/>
      <c r="G17" s="44"/>
      <c r="H17" s="44"/>
      <c r="I17" s="44"/>
      <c r="J17" s="46"/>
    </row>
    <row r="18" ht="60">
      <c r="A18" s="35" t="s">
        <v>51</v>
      </c>
      <c r="B18" s="43"/>
      <c r="C18" s="44"/>
      <c r="D18" s="44"/>
      <c r="E18" s="37" t="s">
        <v>256</v>
      </c>
      <c r="F18" s="44"/>
      <c r="G18" s="44"/>
      <c r="H18" s="44"/>
      <c r="I18" s="44"/>
      <c r="J18" s="46"/>
    </row>
    <row r="19">
      <c r="A19" s="35" t="s">
        <v>42</v>
      </c>
      <c r="B19" s="35">
        <v>4</v>
      </c>
      <c r="C19" s="36" t="s">
        <v>317</v>
      </c>
      <c r="D19" s="35" t="s">
        <v>44</v>
      </c>
      <c r="E19" s="37" t="s">
        <v>318</v>
      </c>
      <c r="F19" s="38" t="s">
        <v>255</v>
      </c>
      <c r="G19" s="39">
        <v>1</v>
      </c>
      <c r="H19" s="40">
        <v>0</v>
      </c>
      <c r="I19" s="41">
        <f>ROUND(G19*H19,P4)</f>
        <v>0</v>
      </c>
      <c r="J19" s="38" t="s">
        <v>47</v>
      </c>
      <c r="O19" s="42">
        <f>I19*0.21</f>
        <v>0</v>
      </c>
      <c r="P19">
        <v>3</v>
      </c>
    </row>
    <row r="20" ht="30">
      <c r="A20" s="35" t="s">
        <v>48</v>
      </c>
      <c r="B20" s="43"/>
      <c r="C20" s="44"/>
      <c r="D20" s="44"/>
      <c r="E20" s="37" t="s">
        <v>319</v>
      </c>
      <c r="F20" s="44"/>
      <c r="G20" s="44"/>
      <c r="H20" s="44"/>
      <c r="I20" s="44"/>
      <c r="J20" s="46"/>
    </row>
    <row r="21" ht="60">
      <c r="A21" s="35" t="s">
        <v>51</v>
      </c>
      <c r="B21" s="43"/>
      <c r="C21" s="44"/>
      <c r="D21" s="44"/>
      <c r="E21" s="37" t="s">
        <v>256</v>
      </c>
      <c r="F21" s="44"/>
      <c r="G21" s="44"/>
      <c r="H21" s="44"/>
      <c r="I21" s="44"/>
      <c r="J21" s="46"/>
    </row>
    <row r="22">
      <c r="A22" s="35" t="s">
        <v>42</v>
      </c>
      <c r="B22" s="35">
        <v>5</v>
      </c>
      <c r="C22" s="36" t="s">
        <v>320</v>
      </c>
      <c r="D22" s="35" t="s">
        <v>44</v>
      </c>
      <c r="E22" s="37" t="s">
        <v>321</v>
      </c>
      <c r="F22" s="38" t="s">
        <v>255</v>
      </c>
      <c r="G22" s="39">
        <v>1</v>
      </c>
      <c r="H22" s="40">
        <v>0</v>
      </c>
      <c r="I22" s="41">
        <f>ROUND(G22*H22,P4)</f>
        <v>0</v>
      </c>
      <c r="J22" s="38" t="s">
        <v>47</v>
      </c>
      <c r="O22" s="42">
        <f>I22*0.21</f>
        <v>0</v>
      </c>
      <c r="P22">
        <v>3</v>
      </c>
    </row>
    <row r="23">
      <c r="A23" s="35" t="s">
        <v>48</v>
      </c>
      <c r="B23" s="43"/>
      <c r="C23" s="44"/>
      <c r="D23" s="44"/>
      <c r="E23" s="45" t="s">
        <v>44</v>
      </c>
      <c r="F23" s="44"/>
      <c r="G23" s="44"/>
      <c r="H23" s="44"/>
      <c r="I23" s="44"/>
      <c r="J23" s="46"/>
    </row>
    <row r="24" ht="60">
      <c r="A24" s="35" t="s">
        <v>51</v>
      </c>
      <c r="B24" s="43"/>
      <c r="C24" s="44"/>
      <c r="D24" s="44"/>
      <c r="E24" s="37" t="s">
        <v>256</v>
      </c>
      <c r="F24" s="44"/>
      <c r="G24" s="44"/>
      <c r="H24" s="44"/>
      <c r="I24" s="44"/>
      <c r="J24" s="46"/>
    </row>
    <row r="25">
      <c r="A25" s="35" t="s">
        <v>42</v>
      </c>
      <c r="B25" s="35">
        <v>6</v>
      </c>
      <c r="C25" s="36" t="s">
        <v>322</v>
      </c>
      <c r="D25" s="35" t="s">
        <v>44</v>
      </c>
      <c r="E25" s="37" t="s">
        <v>323</v>
      </c>
      <c r="F25" s="38" t="s">
        <v>255</v>
      </c>
      <c r="G25" s="39">
        <v>1</v>
      </c>
      <c r="H25" s="40">
        <v>0</v>
      </c>
      <c r="I25" s="41">
        <f>ROUND(G25*H25,P4)</f>
        <v>0</v>
      </c>
      <c r="J25" s="38" t="s">
        <v>47</v>
      </c>
      <c r="O25" s="42">
        <f>I25*0.21</f>
        <v>0</v>
      </c>
      <c r="P25">
        <v>3</v>
      </c>
    </row>
    <row r="26">
      <c r="A26" s="35" t="s">
        <v>48</v>
      </c>
      <c r="B26" s="43"/>
      <c r="C26" s="44"/>
      <c r="D26" s="44"/>
      <c r="E26" s="45" t="s">
        <v>44</v>
      </c>
      <c r="F26" s="44"/>
      <c r="G26" s="44"/>
      <c r="H26" s="44"/>
      <c r="I26" s="44"/>
      <c r="J26" s="46"/>
    </row>
    <row r="27" ht="75">
      <c r="A27" s="35" t="s">
        <v>51</v>
      </c>
      <c r="B27" s="43"/>
      <c r="C27" s="44"/>
      <c r="D27" s="44"/>
      <c r="E27" s="37" t="s">
        <v>324</v>
      </c>
      <c r="F27" s="44"/>
      <c r="G27" s="44"/>
      <c r="H27" s="44"/>
      <c r="I27" s="44"/>
      <c r="J27" s="46"/>
    </row>
    <row r="28">
      <c r="A28" s="35" t="s">
        <v>42</v>
      </c>
      <c r="B28" s="35">
        <v>7</v>
      </c>
      <c r="C28" s="36" t="s">
        <v>325</v>
      </c>
      <c r="D28" s="35" t="s">
        <v>44</v>
      </c>
      <c r="E28" s="37" t="s">
        <v>326</v>
      </c>
      <c r="F28" s="38" t="s">
        <v>255</v>
      </c>
      <c r="G28" s="39">
        <v>1</v>
      </c>
      <c r="H28" s="40">
        <v>0</v>
      </c>
      <c r="I28" s="41">
        <f>ROUND(G28*H28,P4)</f>
        <v>0</v>
      </c>
      <c r="J28" s="38" t="s">
        <v>47</v>
      </c>
      <c r="O28" s="42">
        <f>I28*0.21</f>
        <v>0</v>
      </c>
      <c r="P28">
        <v>3</v>
      </c>
    </row>
    <row r="29" ht="30">
      <c r="A29" s="35" t="s">
        <v>48</v>
      </c>
      <c r="B29" s="43"/>
      <c r="C29" s="44"/>
      <c r="D29" s="44"/>
      <c r="E29" s="37" t="s">
        <v>327</v>
      </c>
      <c r="F29" s="44"/>
      <c r="G29" s="44"/>
      <c r="H29" s="44"/>
      <c r="I29" s="44"/>
      <c r="J29" s="46"/>
    </row>
    <row r="30" ht="60">
      <c r="A30" s="35" t="s">
        <v>51</v>
      </c>
      <c r="B30" s="48"/>
      <c r="C30" s="49"/>
      <c r="D30" s="49"/>
      <c r="E30" s="37" t="s">
        <v>328</v>
      </c>
      <c r="F30" s="49"/>
      <c r="G30" s="49"/>
      <c r="H30" s="49"/>
      <c r="I30" s="49"/>
      <c r="J30" s="50"/>
    </row>
  </sheetData>
  <sheetProtection sheet="1" objects="1" scenarios="1" spinCount="100000" saltValue="wQyg4p2RLSX1DS3C2UJa7COT7XoeH2dU9KpTnXQ7S9aN9mdMnn0NMFjtxY57p04jP95hvAgbaCDXW5kNITxZNQ==" hashValue="bVLufsu/U+6PgBBeywBgPRwyUHw+JIzvGPR4wZNuN1cGs1TGuf9exNFtR3hl/a8Gb1HyBipcXA6Ipcu9sEDzvg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Vavřík</dc:creator>
  <cp:lastModifiedBy>Jan Vavřík</cp:lastModifiedBy>
  <dcterms:created xsi:type="dcterms:W3CDTF">2025-02-10T08:52:55Z</dcterms:created>
  <dcterms:modified xsi:type="dcterms:W3CDTF">2025-02-10T08:52:56Z</dcterms:modified>
</cp:coreProperties>
</file>